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6DF7ECEB-DDD9-428A-AF55-4E23C01833F5}" xr6:coauthVersionLast="45" xr6:coauthVersionMax="45" xr10:uidLastSave="{00000000-0000-0000-0000-000000000000}"/>
  <bookViews>
    <workbookView xWindow="-12" yWindow="60" windowWidth="10692" windowHeight="12036" firstSheet="3" activeTab="5" xr2:uid="{096495BD-76D9-49E5-93AB-76D30DB50992}"/>
  </bookViews>
  <sheets>
    <sheet name="Лист1" sheetId="1" r:id="rId1"/>
    <sheet name="Лист1 (2)" sheetId="2" r:id="rId2"/>
    <sheet name="Лист1 (3)" sheetId="3" r:id="rId3"/>
    <sheet name="Лист1 (4)" sheetId="4" r:id="rId4"/>
    <sheet name="Лист1 (5)" sheetId="5" r:id="rId5"/>
    <sheet name="Лист1 (6)" sheetId="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6" l="1"/>
  <c r="C22" i="6"/>
  <c r="F21" i="6"/>
  <c r="F20" i="6"/>
  <c r="F18" i="6"/>
  <c r="F17" i="6"/>
  <c r="F16" i="6"/>
  <c r="F15" i="6"/>
  <c r="F14" i="6"/>
  <c r="F11" i="6"/>
  <c r="F10" i="6"/>
  <c r="F9" i="6"/>
  <c r="F8" i="6"/>
  <c r="F7" i="6"/>
  <c r="D6" i="6"/>
  <c r="D12" i="6" s="1"/>
  <c r="C6" i="6"/>
  <c r="C12" i="6" s="1"/>
  <c r="D22" i="5"/>
  <c r="C22" i="5"/>
  <c r="F21" i="5"/>
  <c r="F20" i="5"/>
  <c r="F18" i="5"/>
  <c r="F17" i="5"/>
  <c r="F16" i="5"/>
  <c r="F15" i="5"/>
  <c r="F14" i="5"/>
  <c r="F11" i="5"/>
  <c r="F10" i="5"/>
  <c r="F9" i="5"/>
  <c r="F8" i="5"/>
  <c r="F7" i="5"/>
  <c r="D6" i="5"/>
  <c r="C6" i="5"/>
  <c r="C12" i="5" s="1"/>
  <c r="D22" i="4"/>
  <c r="C22" i="4"/>
  <c r="F21" i="4"/>
  <c r="F20" i="4"/>
  <c r="F18" i="4"/>
  <c r="F17" i="4"/>
  <c r="F16" i="4"/>
  <c r="F15" i="4"/>
  <c r="F14" i="4"/>
  <c r="F11" i="4"/>
  <c r="F10" i="4"/>
  <c r="F9" i="4"/>
  <c r="F8" i="4"/>
  <c r="F7" i="4"/>
  <c r="D6" i="4"/>
  <c r="D12" i="4" s="1"/>
  <c r="C6" i="4"/>
  <c r="C12" i="4" s="1"/>
  <c r="D22" i="3"/>
  <c r="C22" i="3"/>
  <c r="F21" i="3"/>
  <c r="F20" i="3"/>
  <c r="F18" i="3"/>
  <c r="F17" i="3"/>
  <c r="F16" i="3"/>
  <c r="F15" i="3"/>
  <c r="F14" i="3"/>
  <c r="F11" i="3"/>
  <c r="F10" i="3"/>
  <c r="F9" i="3"/>
  <c r="F8" i="3"/>
  <c r="F7" i="3"/>
  <c r="D6" i="3"/>
  <c r="D12" i="3" s="1"/>
  <c r="C6" i="3"/>
  <c r="C12" i="3" s="1"/>
  <c r="D22" i="2"/>
  <c r="C22" i="2"/>
  <c r="F21" i="2"/>
  <c r="F20" i="2"/>
  <c r="F18" i="2"/>
  <c r="F17" i="2"/>
  <c r="F16" i="2"/>
  <c r="F15" i="2"/>
  <c r="F14" i="2"/>
  <c r="F11" i="2"/>
  <c r="F10" i="2"/>
  <c r="F9" i="2"/>
  <c r="F8" i="2"/>
  <c r="F7" i="2"/>
  <c r="D6" i="2"/>
  <c r="D12" i="2" s="1"/>
  <c r="C6" i="2"/>
  <c r="C12" i="2" s="1"/>
  <c r="D23" i="1"/>
  <c r="F15" i="1"/>
  <c r="F16" i="1"/>
  <c r="F17" i="1"/>
  <c r="F18" i="1"/>
  <c r="F20" i="1"/>
  <c r="F21" i="1"/>
  <c r="F22" i="1"/>
  <c r="F14" i="1"/>
  <c r="D22" i="1"/>
  <c r="C22" i="1"/>
  <c r="F7" i="1"/>
  <c r="F8" i="1"/>
  <c r="F9" i="1"/>
  <c r="F10" i="1"/>
  <c r="F11" i="1"/>
  <c r="F12" i="1"/>
  <c r="F6" i="1"/>
  <c r="D6" i="1"/>
  <c r="D12" i="1" s="1"/>
  <c r="C12" i="1"/>
  <c r="C6" i="1"/>
  <c r="F22" i="6" l="1"/>
  <c r="F6" i="6"/>
  <c r="D23" i="6"/>
  <c r="F12" i="6"/>
  <c r="F22" i="5"/>
  <c r="F6" i="5"/>
  <c r="D12" i="5"/>
  <c r="F22" i="4"/>
  <c r="D23" i="4"/>
  <c r="F12" i="4"/>
  <c r="F6" i="4"/>
  <c r="F22" i="3"/>
  <c r="F6" i="3"/>
  <c r="F22" i="2"/>
  <c r="D23" i="3"/>
  <c r="F12" i="3"/>
  <c r="D23" i="2"/>
  <c r="F12" i="2"/>
  <c r="F6" i="2"/>
  <c r="F12" i="5" l="1"/>
  <c r="D23" i="5"/>
</calcChain>
</file>

<file path=xl/sharedStrings.xml><?xml version="1.0" encoding="utf-8"?>
<sst xmlns="http://schemas.openxmlformats.org/spreadsheetml/2006/main" count="162" uniqueCount="32">
  <si>
    <t xml:space="preserve"> </t>
  </si>
  <si>
    <t>План</t>
  </si>
  <si>
    <t>Исполнено</t>
  </si>
  <si>
    <t>% исполнения</t>
  </si>
  <si>
    <t>ДОХОДЫ</t>
  </si>
  <si>
    <t>ВСЕГО СОБСТВЕННЫХ ДОХОДОВ</t>
  </si>
  <si>
    <t>1.1.Налоги на прибыль, доходы</t>
  </si>
  <si>
    <t>1.2.Налоги на товары (работы, услуги) реализуемые на территории РФ</t>
  </si>
  <si>
    <t>1,3.Единый сел/х налог</t>
  </si>
  <si>
    <t>1.4.Налоги на имущество</t>
  </si>
  <si>
    <t>2.Безвозмездные поступления</t>
  </si>
  <si>
    <t>ИТОГО ДОХОДОВ :</t>
  </si>
  <si>
    <t>1.Общегосударственные вопросы</t>
  </si>
  <si>
    <t>2.Национальная оборона</t>
  </si>
  <si>
    <t>3. Национальная безопасность</t>
  </si>
  <si>
    <t>4.Национальная экономика</t>
  </si>
  <si>
    <t>5.Жилищно-коммунальное хозяйство</t>
  </si>
  <si>
    <t>6.Социальная политика</t>
  </si>
  <si>
    <t>7. Культура, кинематография</t>
  </si>
  <si>
    <t>8.Социальная политика (пенс. обеспечение)</t>
  </si>
  <si>
    <t>ИТОГО РАСХОДОВ</t>
  </si>
  <si>
    <t>Дефицит, профицит (-,+)</t>
  </si>
  <si>
    <t>Источники финансирования дефицита бюджета</t>
  </si>
  <si>
    <t>Изменение остатков средств на счетах</t>
  </si>
  <si>
    <t>Увеличение остатков средств бюджетов</t>
  </si>
  <si>
    <t>Уменьшение остатков средств бюджетов</t>
  </si>
  <si>
    <t>ИСПОЛНЕНИЕ БЮДЖЕТА Смирновского сельсовета за 1 квартал 2020 года</t>
  </si>
  <si>
    <t>ИСПОЛНЕНИЕ БЮДЖЕТА Смирновского сельсовета за 2 квартал 2020 года</t>
  </si>
  <si>
    <t>ИСПОЛНЕНИЕ БЮДЖЕТА Смирновского сельсовета за 3 квартал 2020 года</t>
  </si>
  <si>
    <t>ИСПОЛНЕНИЕ БЮДЖЕТА Смирновского сельсовета за 4 квартал 2020 года</t>
  </si>
  <si>
    <t>ИСПОЛНЕНИЕ БЮДЖЕТА Смирновского сельсовета за 1 квартал 2021 года</t>
  </si>
  <si>
    <t>ИСПОЛНЕНИЕ БЮДЖЕТА Смирновского сельсовета за 2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</si>
</sst>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1" fillId="0" borderId="0" xfId="0" applyFont="1"/>
    <xf numFmtId="0" fontId="1" fillId="0" borderId="8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1" fillId="0" borderId="7" xfId="0" applyFont="1" applyBorder="1"/>
    <xf numFmtId="168" fontId="7" fillId="0" borderId="5" xfId="0" applyNumberFormat="1" applyFont="1" applyBorder="1" applyAlignment="1">
      <alignment horizontal="center" vertical="center"/>
    </xf>
    <xf numFmtId="168" fontId="7" fillId="0" borderId="11" xfId="0" applyNumberFormat="1" applyFont="1" applyBorder="1" applyAlignment="1">
      <alignment horizontal="center" vertical="center"/>
    </xf>
    <xf numFmtId="168" fontId="7" fillId="0" borderId="6" xfId="0" applyNumberFormat="1" applyFont="1" applyBorder="1" applyAlignment="1">
      <alignment horizontal="center" vertical="center"/>
    </xf>
    <xf numFmtId="168" fontId="7" fillId="0" borderId="4" xfId="0" applyNumberFormat="1" applyFont="1" applyBorder="1" applyAlignment="1">
      <alignment horizontal="center" vertical="center"/>
    </xf>
    <xf numFmtId="168" fontId="7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10</xdr:col>
      <xdr:colOff>19050</xdr:colOff>
      <xdr:row>22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D46C6366-9A41-4D21-9D82-AC594FEE3BC1}"/>
            </a:ext>
          </a:extLst>
        </xdr:cNvPr>
        <xdr:cNvSpPr>
          <a:spLocks noChangeShapeType="1"/>
        </xdr:cNvSpPr>
      </xdr:nvSpPr>
      <xdr:spPr bwMode="auto">
        <a:xfrm>
          <a:off x="0" y="5295900"/>
          <a:ext cx="611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0</xdr:col>
      <xdr:colOff>60960</xdr:colOff>
      <xdr:row>12</xdr:row>
      <xdr:rowOff>198120</xdr:rowOff>
    </xdr:from>
    <xdr:to>
      <xdr:col>10</xdr:col>
      <xdr:colOff>51435</xdr:colOff>
      <xdr:row>12</xdr:row>
      <xdr:rowOff>198120</xdr:rowOff>
    </xdr:to>
    <xdr:sp macro="" textlink="">
      <xdr:nvSpPr>
        <xdr:cNvPr id="3" name="Line 14">
          <a:extLst>
            <a:ext uri="{FF2B5EF4-FFF2-40B4-BE49-F238E27FC236}">
              <a16:creationId xmlns:a16="http://schemas.microsoft.com/office/drawing/2014/main" id="{52572DFF-61F4-46E3-80AA-FFA8B5470EF3}"/>
            </a:ext>
          </a:extLst>
        </xdr:cNvPr>
        <xdr:cNvSpPr>
          <a:spLocks noChangeShapeType="1"/>
        </xdr:cNvSpPr>
      </xdr:nvSpPr>
      <xdr:spPr bwMode="auto">
        <a:xfrm>
          <a:off x="57150" y="3800475"/>
          <a:ext cx="608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10</xdr:col>
      <xdr:colOff>19050</xdr:colOff>
      <xdr:row>22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5568CEEF-5B41-4EB1-B749-3954F6BD5070}"/>
            </a:ext>
          </a:extLst>
        </xdr:cNvPr>
        <xdr:cNvSpPr>
          <a:spLocks noChangeShapeType="1"/>
        </xdr:cNvSpPr>
      </xdr:nvSpPr>
      <xdr:spPr bwMode="auto">
        <a:xfrm>
          <a:off x="0" y="5059680"/>
          <a:ext cx="76847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0</xdr:col>
      <xdr:colOff>60960</xdr:colOff>
      <xdr:row>12</xdr:row>
      <xdr:rowOff>198120</xdr:rowOff>
    </xdr:from>
    <xdr:to>
      <xdr:col>10</xdr:col>
      <xdr:colOff>51435</xdr:colOff>
      <xdr:row>12</xdr:row>
      <xdr:rowOff>198120</xdr:rowOff>
    </xdr:to>
    <xdr:sp macro="" textlink="">
      <xdr:nvSpPr>
        <xdr:cNvPr id="3" name="Line 14">
          <a:extLst>
            <a:ext uri="{FF2B5EF4-FFF2-40B4-BE49-F238E27FC236}">
              <a16:creationId xmlns:a16="http://schemas.microsoft.com/office/drawing/2014/main" id="{C4BF74BC-E52D-4C43-BDE1-AB05CD054539}"/>
            </a:ext>
          </a:extLst>
        </xdr:cNvPr>
        <xdr:cNvSpPr>
          <a:spLocks noChangeShapeType="1"/>
        </xdr:cNvSpPr>
      </xdr:nvSpPr>
      <xdr:spPr bwMode="auto">
        <a:xfrm>
          <a:off x="60960" y="3200400"/>
          <a:ext cx="765619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10</xdr:col>
      <xdr:colOff>19050</xdr:colOff>
      <xdr:row>22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FE43BCC0-E9CE-45B1-A278-877D6B140190}"/>
            </a:ext>
          </a:extLst>
        </xdr:cNvPr>
        <xdr:cNvSpPr>
          <a:spLocks noChangeShapeType="1"/>
        </xdr:cNvSpPr>
      </xdr:nvSpPr>
      <xdr:spPr bwMode="auto">
        <a:xfrm>
          <a:off x="0" y="5059680"/>
          <a:ext cx="76847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0</xdr:col>
      <xdr:colOff>60960</xdr:colOff>
      <xdr:row>12</xdr:row>
      <xdr:rowOff>198120</xdr:rowOff>
    </xdr:from>
    <xdr:to>
      <xdr:col>10</xdr:col>
      <xdr:colOff>51435</xdr:colOff>
      <xdr:row>12</xdr:row>
      <xdr:rowOff>198120</xdr:rowOff>
    </xdr:to>
    <xdr:sp macro="" textlink="">
      <xdr:nvSpPr>
        <xdr:cNvPr id="3" name="Line 14">
          <a:extLst>
            <a:ext uri="{FF2B5EF4-FFF2-40B4-BE49-F238E27FC236}">
              <a16:creationId xmlns:a16="http://schemas.microsoft.com/office/drawing/2014/main" id="{67B59B94-BAA3-40C7-B6FA-48ABCEF167B2}"/>
            </a:ext>
          </a:extLst>
        </xdr:cNvPr>
        <xdr:cNvSpPr>
          <a:spLocks noChangeShapeType="1"/>
        </xdr:cNvSpPr>
      </xdr:nvSpPr>
      <xdr:spPr bwMode="auto">
        <a:xfrm>
          <a:off x="60960" y="3200400"/>
          <a:ext cx="765619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10</xdr:col>
      <xdr:colOff>19050</xdr:colOff>
      <xdr:row>22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8E23C078-80CE-466C-A064-7652750848CA}"/>
            </a:ext>
          </a:extLst>
        </xdr:cNvPr>
        <xdr:cNvSpPr>
          <a:spLocks noChangeShapeType="1"/>
        </xdr:cNvSpPr>
      </xdr:nvSpPr>
      <xdr:spPr bwMode="auto">
        <a:xfrm>
          <a:off x="0" y="5059680"/>
          <a:ext cx="76847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0</xdr:col>
      <xdr:colOff>60960</xdr:colOff>
      <xdr:row>12</xdr:row>
      <xdr:rowOff>198120</xdr:rowOff>
    </xdr:from>
    <xdr:to>
      <xdr:col>10</xdr:col>
      <xdr:colOff>51435</xdr:colOff>
      <xdr:row>12</xdr:row>
      <xdr:rowOff>198120</xdr:rowOff>
    </xdr:to>
    <xdr:sp macro="" textlink="">
      <xdr:nvSpPr>
        <xdr:cNvPr id="3" name="Line 14">
          <a:extLst>
            <a:ext uri="{FF2B5EF4-FFF2-40B4-BE49-F238E27FC236}">
              <a16:creationId xmlns:a16="http://schemas.microsoft.com/office/drawing/2014/main" id="{D3DB68AA-2CE3-408C-AA70-91E9A9A0E103}"/>
            </a:ext>
          </a:extLst>
        </xdr:cNvPr>
        <xdr:cNvSpPr>
          <a:spLocks noChangeShapeType="1"/>
        </xdr:cNvSpPr>
      </xdr:nvSpPr>
      <xdr:spPr bwMode="auto">
        <a:xfrm>
          <a:off x="60960" y="3200400"/>
          <a:ext cx="765619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ru-RU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10</xdr:col>
      <xdr:colOff>19050</xdr:colOff>
      <xdr:row>22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361236EB-4460-4CD9-AE2C-CA9AB9B1771D}"/>
            </a:ext>
          </a:extLst>
        </xdr:cNvPr>
        <xdr:cNvSpPr>
          <a:spLocks noChangeShapeType="1"/>
        </xdr:cNvSpPr>
      </xdr:nvSpPr>
      <xdr:spPr bwMode="auto">
        <a:xfrm>
          <a:off x="0" y="5059680"/>
          <a:ext cx="76847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0</xdr:col>
      <xdr:colOff>60960</xdr:colOff>
      <xdr:row>12</xdr:row>
      <xdr:rowOff>198120</xdr:rowOff>
    </xdr:from>
    <xdr:to>
      <xdr:col>10</xdr:col>
      <xdr:colOff>51435</xdr:colOff>
      <xdr:row>12</xdr:row>
      <xdr:rowOff>198120</xdr:rowOff>
    </xdr:to>
    <xdr:sp macro="" textlink="">
      <xdr:nvSpPr>
        <xdr:cNvPr id="3" name="Line 14">
          <a:extLst>
            <a:ext uri="{FF2B5EF4-FFF2-40B4-BE49-F238E27FC236}">
              <a16:creationId xmlns:a16="http://schemas.microsoft.com/office/drawing/2014/main" id="{EFA4632E-A36E-4088-B9F1-50DFC553BA30}"/>
            </a:ext>
          </a:extLst>
        </xdr:cNvPr>
        <xdr:cNvSpPr>
          <a:spLocks noChangeShapeType="1"/>
        </xdr:cNvSpPr>
      </xdr:nvSpPr>
      <xdr:spPr bwMode="auto">
        <a:xfrm>
          <a:off x="60960" y="3200400"/>
          <a:ext cx="765619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10</xdr:col>
      <xdr:colOff>19050</xdr:colOff>
      <xdr:row>22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EBEC0D37-85F2-4B8B-9A28-AE0AC09F553A}"/>
            </a:ext>
          </a:extLst>
        </xdr:cNvPr>
        <xdr:cNvSpPr>
          <a:spLocks noChangeShapeType="1"/>
        </xdr:cNvSpPr>
      </xdr:nvSpPr>
      <xdr:spPr bwMode="auto">
        <a:xfrm>
          <a:off x="0" y="5059680"/>
          <a:ext cx="76847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0</xdr:col>
      <xdr:colOff>60960</xdr:colOff>
      <xdr:row>12</xdr:row>
      <xdr:rowOff>198120</xdr:rowOff>
    </xdr:from>
    <xdr:to>
      <xdr:col>10</xdr:col>
      <xdr:colOff>51435</xdr:colOff>
      <xdr:row>12</xdr:row>
      <xdr:rowOff>198120</xdr:rowOff>
    </xdr:to>
    <xdr:sp macro="" textlink="">
      <xdr:nvSpPr>
        <xdr:cNvPr id="3" name="Line 14">
          <a:extLst>
            <a:ext uri="{FF2B5EF4-FFF2-40B4-BE49-F238E27FC236}">
              <a16:creationId xmlns:a16="http://schemas.microsoft.com/office/drawing/2014/main" id="{E09DF06B-3045-471A-A6A3-21D5EF7A0A93}"/>
            </a:ext>
          </a:extLst>
        </xdr:cNvPr>
        <xdr:cNvSpPr>
          <a:spLocks noChangeShapeType="1"/>
        </xdr:cNvSpPr>
      </xdr:nvSpPr>
      <xdr:spPr bwMode="auto">
        <a:xfrm>
          <a:off x="60960" y="3200400"/>
          <a:ext cx="765619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922C6-D5E7-4E36-A7FD-CCEA9149CDB0}">
  <dimension ref="A1:I28"/>
  <sheetViews>
    <sheetView zoomScaleNormal="100" workbookViewId="0">
      <selection activeCell="D27" sqref="D27:E27"/>
    </sheetView>
  </sheetViews>
  <sheetFormatPr defaultRowHeight="14.4" x14ac:dyDescent="0.3"/>
  <cols>
    <col min="2" max="2" width="31.77734375" customWidth="1"/>
  </cols>
  <sheetData>
    <row r="1" spans="1:9" ht="40.799999999999997" customHeight="1" x14ac:dyDescent="0.3">
      <c r="A1" s="8" t="s">
        <v>26</v>
      </c>
      <c r="B1" s="8"/>
      <c r="C1" s="8"/>
      <c r="D1" s="8"/>
      <c r="E1" s="8"/>
      <c r="F1" s="8"/>
      <c r="G1" s="8"/>
      <c r="H1" s="1"/>
      <c r="I1" s="3"/>
    </row>
    <row r="2" spans="1:9" ht="16.2" thickBot="1" x14ac:dyDescent="0.35">
      <c r="A2" s="9" t="s">
        <v>0</v>
      </c>
      <c r="B2" s="9"/>
      <c r="C2" s="2"/>
      <c r="D2" s="11"/>
      <c r="E2" s="11"/>
      <c r="F2" s="11"/>
      <c r="G2" s="11"/>
      <c r="H2" s="1"/>
      <c r="I2" s="3"/>
    </row>
    <row r="3" spans="1:9" ht="15.6" x14ac:dyDescent="0.3">
      <c r="A3" s="12"/>
      <c r="B3" s="13"/>
      <c r="C3" s="16" t="s">
        <v>1</v>
      </c>
      <c r="D3" s="12" t="s">
        <v>2</v>
      </c>
      <c r="E3" s="13"/>
      <c r="F3" s="18" t="s">
        <v>3</v>
      </c>
      <c r="G3" s="19"/>
      <c r="H3" s="1"/>
      <c r="I3" s="3"/>
    </row>
    <row r="4" spans="1:9" ht="16.2" thickBot="1" x14ac:dyDescent="0.35">
      <c r="A4" s="14"/>
      <c r="B4" s="15"/>
      <c r="C4" s="17"/>
      <c r="D4" s="14"/>
      <c r="E4" s="15"/>
      <c r="F4" s="20"/>
      <c r="G4" s="21"/>
      <c r="H4" s="1"/>
      <c r="I4" s="3"/>
    </row>
    <row r="5" spans="1:9" ht="16.2" thickBot="1" x14ac:dyDescent="0.35">
      <c r="A5" s="22" t="s">
        <v>4</v>
      </c>
      <c r="B5" s="23"/>
      <c r="C5" s="23"/>
      <c r="D5" s="23"/>
      <c r="E5" s="23"/>
      <c r="F5" s="23"/>
      <c r="G5" s="24"/>
      <c r="H5" s="1"/>
      <c r="I5" s="3"/>
    </row>
    <row r="6" spans="1:9" ht="16.2" thickBot="1" x14ac:dyDescent="0.35">
      <c r="A6" s="26" t="s">
        <v>5</v>
      </c>
      <c r="B6" s="27"/>
      <c r="C6" s="36">
        <f>C7+C8+C9+C10</f>
        <v>3640.8</v>
      </c>
      <c r="D6" s="37">
        <f>D7+D8+D9+D10</f>
        <v>530.79999999999995</v>
      </c>
      <c r="E6" s="38"/>
      <c r="F6" s="37">
        <f>D6/C6*100</f>
        <v>14.579213359701162</v>
      </c>
      <c r="G6" s="38"/>
      <c r="H6" s="1"/>
      <c r="I6" s="3"/>
    </row>
    <row r="7" spans="1:9" ht="16.2" thickBot="1" x14ac:dyDescent="0.35">
      <c r="A7" s="26" t="s">
        <v>6</v>
      </c>
      <c r="B7" s="27"/>
      <c r="C7" s="36">
        <v>220.7</v>
      </c>
      <c r="D7" s="37">
        <v>30.9</v>
      </c>
      <c r="E7" s="38"/>
      <c r="F7" s="37">
        <f t="shared" ref="F7:F12" si="0">D7/C7*100</f>
        <v>14.00090620752152</v>
      </c>
      <c r="G7" s="38"/>
      <c r="H7" s="1"/>
      <c r="I7" s="3"/>
    </row>
    <row r="8" spans="1:9" ht="34.200000000000003" customHeight="1" thickBot="1" x14ac:dyDescent="0.35">
      <c r="A8" s="31" t="s">
        <v>7</v>
      </c>
      <c r="B8" s="32"/>
      <c r="C8" s="36">
        <v>1736.3</v>
      </c>
      <c r="D8" s="37">
        <v>350.2</v>
      </c>
      <c r="E8" s="38"/>
      <c r="F8" s="37">
        <f t="shared" si="0"/>
        <v>20.16932557737718</v>
      </c>
      <c r="G8" s="38"/>
      <c r="H8" s="1"/>
      <c r="I8" s="3"/>
    </row>
    <row r="9" spans="1:9" ht="16.2" thickBot="1" x14ac:dyDescent="0.35">
      <c r="A9" s="26" t="s">
        <v>8</v>
      </c>
      <c r="B9" s="27"/>
      <c r="C9" s="36">
        <v>83</v>
      </c>
      <c r="D9" s="37">
        <v>90.3</v>
      </c>
      <c r="E9" s="38"/>
      <c r="F9" s="37">
        <f t="shared" si="0"/>
        <v>108.79518072289156</v>
      </c>
      <c r="G9" s="38"/>
      <c r="H9" s="1"/>
      <c r="I9" s="3"/>
    </row>
    <row r="10" spans="1:9" ht="16.2" thickBot="1" x14ac:dyDescent="0.35">
      <c r="A10" s="26" t="s">
        <v>9</v>
      </c>
      <c r="B10" s="27"/>
      <c r="C10" s="36">
        <v>1600.8</v>
      </c>
      <c r="D10" s="37">
        <v>59.4</v>
      </c>
      <c r="E10" s="38"/>
      <c r="F10" s="37">
        <f t="shared" si="0"/>
        <v>3.7106446776611692</v>
      </c>
      <c r="G10" s="38"/>
      <c r="H10" s="1"/>
      <c r="I10" s="3"/>
    </row>
    <row r="11" spans="1:9" ht="16.2" thickBot="1" x14ac:dyDescent="0.35">
      <c r="A11" s="26" t="s">
        <v>10</v>
      </c>
      <c r="B11" s="27"/>
      <c r="C11" s="36">
        <v>5606</v>
      </c>
      <c r="D11" s="37">
        <v>1401.5</v>
      </c>
      <c r="E11" s="38"/>
      <c r="F11" s="37">
        <f t="shared" si="0"/>
        <v>25</v>
      </c>
      <c r="G11" s="38"/>
      <c r="H11" s="1"/>
      <c r="I11" s="3"/>
    </row>
    <row r="12" spans="1:9" ht="16.2" thickBot="1" x14ac:dyDescent="0.35">
      <c r="A12" s="26" t="s">
        <v>11</v>
      </c>
      <c r="B12" s="27"/>
      <c r="C12" s="36">
        <f>C6+C11</f>
        <v>9246.7999999999993</v>
      </c>
      <c r="D12" s="37">
        <f>D6+D11</f>
        <v>1932.3</v>
      </c>
      <c r="E12" s="38"/>
      <c r="F12" s="37">
        <f t="shared" si="0"/>
        <v>20.896958947960375</v>
      </c>
      <c r="G12" s="38"/>
      <c r="H12" s="1"/>
      <c r="I12" s="3"/>
    </row>
    <row r="13" spans="1:9" ht="16.2" thickBot="1" x14ac:dyDescent="0.35">
      <c r="A13" s="5"/>
      <c r="H13" s="1"/>
      <c r="I13" s="3"/>
    </row>
    <row r="14" spans="1:9" ht="16.2" thickBot="1" x14ac:dyDescent="0.35">
      <c r="A14" s="25" t="s">
        <v>12</v>
      </c>
      <c r="B14" s="33"/>
      <c r="C14" s="36">
        <v>2182.6</v>
      </c>
      <c r="D14" s="39">
        <v>404.5</v>
      </c>
      <c r="E14" s="40"/>
      <c r="F14" s="39">
        <f>D14/C14*100</f>
        <v>18.532942362320171</v>
      </c>
      <c r="G14" s="40"/>
      <c r="H14" s="1"/>
      <c r="I14" s="3"/>
    </row>
    <row r="15" spans="1:9" ht="16.2" thickBot="1" x14ac:dyDescent="0.35">
      <c r="A15" s="26" t="s">
        <v>13</v>
      </c>
      <c r="B15" s="27"/>
      <c r="C15" s="36">
        <v>79.599999999999994</v>
      </c>
      <c r="D15" s="37">
        <v>12.6</v>
      </c>
      <c r="E15" s="38"/>
      <c r="F15" s="39">
        <f t="shared" ref="F15:F22" si="1">D15/C15*100</f>
        <v>15.829145728643217</v>
      </c>
      <c r="G15" s="40"/>
      <c r="H15" s="1"/>
      <c r="I15" s="3"/>
    </row>
    <row r="16" spans="1:9" ht="16.2" thickBot="1" x14ac:dyDescent="0.35">
      <c r="A16" s="26" t="s">
        <v>14</v>
      </c>
      <c r="B16" s="27"/>
      <c r="C16" s="36">
        <v>2023.2</v>
      </c>
      <c r="D16" s="37">
        <v>490.3</v>
      </c>
      <c r="E16" s="38"/>
      <c r="F16" s="39">
        <f t="shared" si="1"/>
        <v>24.233886911822854</v>
      </c>
      <c r="G16" s="40"/>
      <c r="H16" s="1"/>
      <c r="I16" s="3"/>
    </row>
    <row r="17" spans="1:9" ht="16.2" thickBot="1" x14ac:dyDescent="0.35">
      <c r="A17" s="26" t="s">
        <v>15</v>
      </c>
      <c r="B17" s="27"/>
      <c r="C17" s="36">
        <v>1736.3</v>
      </c>
      <c r="D17" s="37">
        <v>138.19999999999999</v>
      </c>
      <c r="E17" s="38"/>
      <c r="F17" s="39">
        <f t="shared" si="1"/>
        <v>7.959454011403559</v>
      </c>
      <c r="G17" s="40"/>
      <c r="H17" s="1"/>
      <c r="I17" s="3"/>
    </row>
    <row r="18" spans="1:9" ht="16.2" thickBot="1" x14ac:dyDescent="0.35">
      <c r="A18" s="26" t="s">
        <v>16</v>
      </c>
      <c r="B18" s="27"/>
      <c r="C18" s="36">
        <v>2377.4</v>
      </c>
      <c r="D18" s="37">
        <v>553.4</v>
      </c>
      <c r="E18" s="38"/>
      <c r="F18" s="39">
        <f t="shared" si="1"/>
        <v>23.277530074871709</v>
      </c>
      <c r="G18" s="40"/>
      <c r="H18" s="1"/>
      <c r="I18" s="3"/>
    </row>
    <row r="19" spans="1:9" ht="16.2" thickBot="1" x14ac:dyDescent="0.35">
      <c r="A19" s="26" t="s">
        <v>17</v>
      </c>
      <c r="B19" s="27"/>
      <c r="C19" s="36">
        <v>0</v>
      </c>
      <c r="D19" s="37">
        <v>0</v>
      </c>
      <c r="E19" s="38"/>
      <c r="F19" s="39">
        <v>0</v>
      </c>
      <c r="G19" s="40"/>
      <c r="H19" s="1"/>
      <c r="I19" s="3"/>
    </row>
    <row r="20" spans="1:9" ht="16.2" thickBot="1" x14ac:dyDescent="0.35">
      <c r="A20" s="26" t="s">
        <v>18</v>
      </c>
      <c r="B20" s="27"/>
      <c r="C20" s="36">
        <v>763.7</v>
      </c>
      <c r="D20" s="37">
        <v>0</v>
      </c>
      <c r="E20" s="38"/>
      <c r="F20" s="39">
        <f t="shared" si="1"/>
        <v>0</v>
      </c>
      <c r="G20" s="40"/>
      <c r="H20" s="1"/>
      <c r="I20" s="3"/>
    </row>
    <row r="21" spans="1:9" ht="16.2" thickBot="1" x14ac:dyDescent="0.35">
      <c r="A21" s="26" t="s">
        <v>19</v>
      </c>
      <c r="B21" s="27"/>
      <c r="C21" s="36">
        <v>84</v>
      </c>
      <c r="D21" s="37">
        <v>0</v>
      </c>
      <c r="E21" s="38"/>
      <c r="F21" s="39">
        <f t="shared" si="1"/>
        <v>0</v>
      </c>
      <c r="G21" s="40"/>
      <c r="H21" s="1"/>
      <c r="I21" s="3"/>
    </row>
    <row r="22" spans="1:9" ht="16.2" thickBot="1" x14ac:dyDescent="0.35">
      <c r="A22" s="26" t="s">
        <v>20</v>
      </c>
      <c r="B22" s="27"/>
      <c r="C22" s="36">
        <f>C14+C15+C16+C17+C18+C19+C20+C21</f>
        <v>9246.8000000000011</v>
      </c>
      <c r="D22" s="37">
        <f>SUM(D14:D21)</f>
        <v>1599</v>
      </c>
      <c r="E22" s="38"/>
      <c r="F22" s="39">
        <f t="shared" si="1"/>
        <v>17.292468745944543</v>
      </c>
      <c r="G22" s="40"/>
      <c r="H22" s="1"/>
      <c r="I22" s="3"/>
    </row>
    <row r="23" spans="1:9" ht="16.2" thickBot="1" x14ac:dyDescent="0.35">
      <c r="A23" s="6" t="s">
        <v>21</v>
      </c>
      <c r="C23" s="36"/>
      <c r="D23" s="37">
        <f>D12-D22</f>
        <v>333.29999999999995</v>
      </c>
      <c r="E23" s="38"/>
      <c r="F23" s="37"/>
      <c r="G23" s="38"/>
      <c r="H23" s="1"/>
      <c r="I23" s="3"/>
    </row>
    <row r="24" spans="1:9" ht="52.8" customHeight="1" thickBot="1" x14ac:dyDescent="0.35">
      <c r="A24" s="30" t="s">
        <v>22</v>
      </c>
      <c r="B24" s="34"/>
      <c r="C24" s="7"/>
      <c r="D24" s="28"/>
      <c r="E24" s="29"/>
      <c r="F24" s="28"/>
      <c r="G24" s="29"/>
      <c r="H24" s="1"/>
      <c r="I24" s="3"/>
    </row>
    <row r="25" spans="1:9" ht="39.6" customHeight="1" thickBot="1" x14ac:dyDescent="0.35">
      <c r="A25" s="31" t="s">
        <v>23</v>
      </c>
      <c r="B25" s="32"/>
      <c r="C25" s="4"/>
      <c r="D25" s="28">
        <v>333.3</v>
      </c>
      <c r="E25" s="29"/>
      <c r="F25" s="28"/>
      <c r="G25" s="29"/>
      <c r="H25" s="1"/>
      <c r="I25" s="3"/>
    </row>
    <row r="26" spans="1:9" ht="39.6" customHeight="1" thickBot="1" x14ac:dyDescent="0.35">
      <c r="A26" s="31" t="s">
        <v>24</v>
      </c>
      <c r="B26" s="32"/>
      <c r="C26" s="4">
        <v>-9246.7999999999993</v>
      </c>
      <c r="D26" s="28">
        <v>-1932.3</v>
      </c>
      <c r="E26" s="29"/>
      <c r="F26" s="28"/>
      <c r="G26" s="29"/>
      <c r="H26" s="1"/>
      <c r="I26" s="3"/>
    </row>
    <row r="27" spans="1:9" ht="16.2" thickBot="1" x14ac:dyDescent="0.35">
      <c r="A27" s="26" t="s">
        <v>25</v>
      </c>
      <c r="B27" s="27"/>
      <c r="C27" s="4">
        <v>9246.7999999999993</v>
      </c>
      <c r="D27" s="28">
        <v>1599</v>
      </c>
      <c r="E27" s="29"/>
      <c r="F27" s="28"/>
      <c r="G27" s="29"/>
      <c r="H27" s="1"/>
      <c r="I27" s="3"/>
    </row>
    <row r="28" spans="1:9" x14ac:dyDescent="0.3">
      <c r="A28" s="2"/>
      <c r="B28" s="35"/>
      <c r="C28" s="35"/>
      <c r="D28" s="35"/>
      <c r="E28" s="35"/>
      <c r="F28" s="35"/>
      <c r="G28" s="10"/>
      <c r="H28" s="10"/>
      <c r="I28" s="3"/>
    </row>
  </sheetData>
  <mergeCells count="74">
    <mergeCell ref="A27:B27"/>
    <mergeCell ref="D27:E27"/>
    <mergeCell ref="F27:G27"/>
    <mergeCell ref="B28:D28"/>
    <mergeCell ref="E28:F28"/>
    <mergeCell ref="G28:H28"/>
    <mergeCell ref="A25:B25"/>
    <mergeCell ref="D25:E25"/>
    <mergeCell ref="F25:G25"/>
    <mergeCell ref="A26:B26"/>
    <mergeCell ref="D26:E26"/>
    <mergeCell ref="F26:G26"/>
    <mergeCell ref="A22:B22"/>
    <mergeCell ref="D22:E22"/>
    <mergeCell ref="F22:G22"/>
    <mergeCell ref="D23:E23"/>
    <mergeCell ref="F23:G23"/>
    <mergeCell ref="A24:B24"/>
    <mergeCell ref="D24:E24"/>
    <mergeCell ref="F24:G24"/>
    <mergeCell ref="A20:B20"/>
    <mergeCell ref="D20:E20"/>
    <mergeCell ref="F20:G20"/>
    <mergeCell ref="A21:B21"/>
    <mergeCell ref="D21:E21"/>
    <mergeCell ref="F21:G21"/>
    <mergeCell ref="A18:B18"/>
    <mergeCell ref="D18:E18"/>
    <mergeCell ref="F18:G18"/>
    <mergeCell ref="A19:B19"/>
    <mergeCell ref="D19:E19"/>
    <mergeCell ref="F19:G19"/>
    <mergeCell ref="A16:B16"/>
    <mergeCell ref="D16:E16"/>
    <mergeCell ref="F16:G16"/>
    <mergeCell ref="A17:B17"/>
    <mergeCell ref="D17:E17"/>
    <mergeCell ref="F17:G17"/>
    <mergeCell ref="A14:B14"/>
    <mergeCell ref="D14:E14"/>
    <mergeCell ref="F14:G14"/>
    <mergeCell ref="A15:B15"/>
    <mergeCell ref="D15:E15"/>
    <mergeCell ref="F15:G15"/>
    <mergeCell ref="A11:B11"/>
    <mergeCell ref="D11:E11"/>
    <mergeCell ref="F11:G11"/>
    <mergeCell ref="A12:B12"/>
    <mergeCell ref="D12:E12"/>
    <mergeCell ref="F12:G12"/>
    <mergeCell ref="A10:B10"/>
    <mergeCell ref="D10:E10"/>
    <mergeCell ref="F10:G10"/>
    <mergeCell ref="A8:B8"/>
    <mergeCell ref="D8:E8"/>
    <mergeCell ref="F8:G8"/>
    <mergeCell ref="A9:B9"/>
    <mergeCell ref="D9:E9"/>
    <mergeCell ref="F9:G9"/>
    <mergeCell ref="A5:G5"/>
    <mergeCell ref="A6:B6"/>
    <mergeCell ref="D6:E6"/>
    <mergeCell ref="F6:G6"/>
    <mergeCell ref="A7:B7"/>
    <mergeCell ref="D7:E7"/>
    <mergeCell ref="F7:G7"/>
    <mergeCell ref="A1:G1"/>
    <mergeCell ref="A2:B2"/>
    <mergeCell ref="D2:E2"/>
    <mergeCell ref="F2:G2"/>
    <mergeCell ref="A3:B4"/>
    <mergeCell ref="C3:C4"/>
    <mergeCell ref="D3:E4"/>
    <mergeCell ref="F3:G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43FA8-84A4-4C4D-9393-A95CD66B44D1}">
  <dimension ref="A1:I28"/>
  <sheetViews>
    <sheetView topLeftCell="A10" zoomScaleNormal="100" workbookViewId="0">
      <selection activeCell="F17" sqref="F17:G17"/>
    </sheetView>
  </sheetViews>
  <sheetFormatPr defaultRowHeight="14.4" x14ac:dyDescent="0.3"/>
  <cols>
    <col min="2" max="2" width="31.77734375" customWidth="1"/>
  </cols>
  <sheetData>
    <row r="1" spans="1:9" ht="40.799999999999997" customHeight="1" x14ac:dyDescent="0.3">
      <c r="A1" s="8" t="s">
        <v>27</v>
      </c>
      <c r="B1" s="8"/>
      <c r="C1" s="8"/>
      <c r="D1" s="8"/>
      <c r="E1" s="8"/>
      <c r="F1" s="8"/>
      <c r="G1" s="8"/>
      <c r="H1" s="1"/>
      <c r="I1" s="3"/>
    </row>
    <row r="2" spans="1:9" ht="16.2" thickBot="1" x14ac:dyDescent="0.35">
      <c r="A2" s="9" t="s">
        <v>0</v>
      </c>
      <c r="B2" s="9"/>
      <c r="C2" s="2"/>
      <c r="D2" s="11"/>
      <c r="E2" s="11"/>
      <c r="F2" s="11"/>
      <c r="G2" s="11"/>
      <c r="H2" s="1"/>
      <c r="I2" s="3"/>
    </row>
    <row r="3" spans="1:9" ht="15.6" x14ac:dyDescent="0.3">
      <c r="A3" s="12"/>
      <c r="B3" s="13"/>
      <c r="C3" s="16" t="s">
        <v>1</v>
      </c>
      <c r="D3" s="12" t="s">
        <v>2</v>
      </c>
      <c r="E3" s="13"/>
      <c r="F3" s="18" t="s">
        <v>3</v>
      </c>
      <c r="G3" s="19"/>
      <c r="H3" s="1"/>
      <c r="I3" s="3"/>
    </row>
    <row r="4" spans="1:9" ht="16.2" thickBot="1" x14ac:dyDescent="0.35">
      <c r="A4" s="14"/>
      <c r="B4" s="15"/>
      <c r="C4" s="17"/>
      <c r="D4" s="14"/>
      <c r="E4" s="15"/>
      <c r="F4" s="20"/>
      <c r="G4" s="21"/>
      <c r="H4" s="1"/>
      <c r="I4" s="3"/>
    </row>
    <row r="5" spans="1:9" ht="16.2" thickBot="1" x14ac:dyDescent="0.35">
      <c r="A5" s="22" t="s">
        <v>4</v>
      </c>
      <c r="B5" s="23"/>
      <c r="C5" s="23"/>
      <c r="D5" s="23"/>
      <c r="E5" s="23"/>
      <c r="F5" s="23"/>
      <c r="G5" s="24"/>
      <c r="H5" s="1"/>
      <c r="I5" s="3"/>
    </row>
    <row r="6" spans="1:9" ht="16.2" thickBot="1" x14ac:dyDescent="0.35">
      <c r="A6" s="26" t="s">
        <v>5</v>
      </c>
      <c r="B6" s="27"/>
      <c r="C6" s="36">
        <f>C7+C8+C9+C10</f>
        <v>3640.8</v>
      </c>
      <c r="D6" s="37">
        <f>D7+D8+D9+D10</f>
        <v>924.4</v>
      </c>
      <c r="E6" s="38"/>
      <c r="F6" s="37">
        <f>D6/C6*100</f>
        <v>25.390024170511971</v>
      </c>
      <c r="G6" s="38"/>
      <c r="H6" s="1"/>
      <c r="I6" s="3"/>
    </row>
    <row r="7" spans="1:9" ht="16.2" thickBot="1" x14ac:dyDescent="0.35">
      <c r="A7" s="26" t="s">
        <v>6</v>
      </c>
      <c r="B7" s="27"/>
      <c r="C7" s="36">
        <v>220.7</v>
      </c>
      <c r="D7" s="37">
        <v>88.6</v>
      </c>
      <c r="E7" s="38"/>
      <c r="F7" s="37">
        <f t="shared" ref="F7:F12" si="0">D7/C7*100</f>
        <v>40.14499320344359</v>
      </c>
      <c r="G7" s="38"/>
      <c r="H7" s="1"/>
      <c r="I7" s="3"/>
    </row>
    <row r="8" spans="1:9" ht="34.200000000000003" customHeight="1" thickBot="1" x14ac:dyDescent="0.35">
      <c r="A8" s="31" t="s">
        <v>7</v>
      </c>
      <c r="B8" s="32"/>
      <c r="C8" s="36">
        <v>1736.3</v>
      </c>
      <c r="D8" s="37">
        <v>654.29999999999995</v>
      </c>
      <c r="E8" s="38"/>
      <c r="F8" s="37">
        <f t="shared" si="0"/>
        <v>37.683580026493118</v>
      </c>
      <c r="G8" s="38"/>
      <c r="H8" s="1"/>
      <c r="I8" s="3"/>
    </row>
    <row r="9" spans="1:9" ht="16.2" thickBot="1" x14ac:dyDescent="0.35">
      <c r="A9" s="26" t="s">
        <v>8</v>
      </c>
      <c r="B9" s="27"/>
      <c r="C9" s="36">
        <v>83</v>
      </c>
      <c r="D9" s="37">
        <v>90.3</v>
      </c>
      <c r="E9" s="38"/>
      <c r="F9" s="37">
        <f t="shared" si="0"/>
        <v>108.79518072289156</v>
      </c>
      <c r="G9" s="38"/>
      <c r="H9" s="1"/>
      <c r="I9" s="3"/>
    </row>
    <row r="10" spans="1:9" ht="16.2" thickBot="1" x14ac:dyDescent="0.35">
      <c r="A10" s="26" t="s">
        <v>9</v>
      </c>
      <c r="B10" s="27"/>
      <c r="C10" s="36">
        <v>1600.8</v>
      </c>
      <c r="D10" s="37">
        <v>91.2</v>
      </c>
      <c r="E10" s="38"/>
      <c r="F10" s="37">
        <f t="shared" si="0"/>
        <v>5.6971514242878563</v>
      </c>
      <c r="G10" s="38"/>
      <c r="H10" s="1"/>
      <c r="I10" s="3"/>
    </row>
    <row r="11" spans="1:9" ht="16.2" thickBot="1" x14ac:dyDescent="0.35">
      <c r="A11" s="26" t="s">
        <v>10</v>
      </c>
      <c r="B11" s="27"/>
      <c r="C11" s="36">
        <v>5606</v>
      </c>
      <c r="D11" s="37">
        <v>2661.4</v>
      </c>
      <c r="E11" s="38"/>
      <c r="F11" s="37">
        <f t="shared" si="0"/>
        <v>47.474134855511949</v>
      </c>
      <c r="G11" s="38"/>
      <c r="H11" s="1"/>
      <c r="I11" s="3"/>
    </row>
    <row r="12" spans="1:9" ht="16.2" thickBot="1" x14ac:dyDescent="0.35">
      <c r="A12" s="26" t="s">
        <v>11</v>
      </c>
      <c r="B12" s="27"/>
      <c r="C12" s="36">
        <f>C6+C11</f>
        <v>9246.7999999999993</v>
      </c>
      <c r="D12" s="37">
        <f>D6+D11</f>
        <v>3585.8</v>
      </c>
      <c r="E12" s="38"/>
      <c r="F12" s="37">
        <f t="shared" si="0"/>
        <v>38.778820781243247</v>
      </c>
      <c r="G12" s="38"/>
      <c r="H12" s="1"/>
      <c r="I12" s="3"/>
    </row>
    <row r="13" spans="1:9" ht="16.2" thickBot="1" x14ac:dyDescent="0.35">
      <c r="A13" s="5"/>
      <c r="H13" s="1"/>
      <c r="I13" s="3"/>
    </row>
    <row r="14" spans="1:9" ht="16.2" thickBot="1" x14ac:dyDescent="0.35">
      <c r="A14" s="25" t="s">
        <v>12</v>
      </c>
      <c r="B14" s="33"/>
      <c r="C14" s="36">
        <v>2198.3000000000002</v>
      </c>
      <c r="D14" s="39">
        <v>872.6</v>
      </c>
      <c r="E14" s="40"/>
      <c r="F14" s="39">
        <f>D14/C14*100</f>
        <v>39.694309238957374</v>
      </c>
      <c r="G14" s="40"/>
      <c r="H14" s="1"/>
      <c r="I14" s="3"/>
    </row>
    <row r="15" spans="1:9" ht="16.2" thickBot="1" x14ac:dyDescent="0.35">
      <c r="A15" s="26" t="s">
        <v>13</v>
      </c>
      <c r="B15" s="27"/>
      <c r="C15" s="36">
        <v>79.599999999999994</v>
      </c>
      <c r="D15" s="37">
        <v>36.4</v>
      </c>
      <c r="E15" s="38"/>
      <c r="F15" s="39">
        <f t="shared" ref="F15:F22" si="1">D15/C15*100</f>
        <v>45.728643216080407</v>
      </c>
      <c r="G15" s="40"/>
      <c r="H15" s="1"/>
      <c r="I15" s="3"/>
    </row>
    <row r="16" spans="1:9" ht="16.2" thickBot="1" x14ac:dyDescent="0.35">
      <c r="A16" s="26" t="s">
        <v>14</v>
      </c>
      <c r="B16" s="27"/>
      <c r="C16" s="36">
        <v>2113</v>
      </c>
      <c r="D16" s="37">
        <v>1033.7</v>
      </c>
      <c r="E16" s="38"/>
      <c r="F16" s="39">
        <f t="shared" si="1"/>
        <v>48.92096545196403</v>
      </c>
      <c r="G16" s="40"/>
      <c r="H16" s="1"/>
      <c r="I16" s="3"/>
    </row>
    <row r="17" spans="1:9" ht="16.2" thickBot="1" x14ac:dyDescent="0.35">
      <c r="A17" s="26" t="s">
        <v>15</v>
      </c>
      <c r="B17" s="27"/>
      <c r="C17" s="36">
        <v>1736.3</v>
      </c>
      <c r="D17" s="37">
        <v>222.2</v>
      </c>
      <c r="E17" s="38"/>
      <c r="F17" s="39">
        <f t="shared" si="1"/>
        <v>12.797327650751598</v>
      </c>
      <c r="G17" s="40"/>
      <c r="H17" s="1"/>
      <c r="I17" s="3"/>
    </row>
    <row r="18" spans="1:9" ht="16.2" thickBot="1" x14ac:dyDescent="0.35">
      <c r="A18" s="26" t="s">
        <v>16</v>
      </c>
      <c r="B18" s="27"/>
      <c r="C18" s="36">
        <v>2271.9</v>
      </c>
      <c r="D18" s="37">
        <v>898.8</v>
      </c>
      <c r="E18" s="38"/>
      <c r="F18" s="39">
        <f t="shared" si="1"/>
        <v>39.561600422553802</v>
      </c>
      <c r="G18" s="40"/>
      <c r="H18" s="1"/>
      <c r="I18" s="3"/>
    </row>
    <row r="19" spans="1:9" ht="16.2" thickBot="1" x14ac:dyDescent="0.35">
      <c r="A19" s="26" t="s">
        <v>17</v>
      </c>
      <c r="B19" s="27"/>
      <c r="C19" s="36">
        <v>0</v>
      </c>
      <c r="D19" s="37">
        <v>0</v>
      </c>
      <c r="E19" s="38"/>
      <c r="F19" s="39">
        <v>0</v>
      </c>
      <c r="G19" s="40"/>
      <c r="H19" s="1"/>
      <c r="I19" s="3"/>
    </row>
    <row r="20" spans="1:9" ht="16.2" thickBot="1" x14ac:dyDescent="0.35">
      <c r="A20" s="26" t="s">
        <v>18</v>
      </c>
      <c r="B20" s="27"/>
      <c r="C20" s="36">
        <v>763.7</v>
      </c>
      <c r="D20" s="37">
        <v>381.8</v>
      </c>
      <c r="E20" s="38"/>
      <c r="F20" s="39">
        <f t="shared" si="1"/>
        <v>49.993452926541835</v>
      </c>
      <c r="G20" s="40"/>
      <c r="H20" s="1"/>
      <c r="I20" s="3"/>
    </row>
    <row r="21" spans="1:9" ht="16.2" thickBot="1" x14ac:dyDescent="0.35">
      <c r="A21" s="26" t="s">
        <v>19</v>
      </c>
      <c r="B21" s="27"/>
      <c r="C21" s="36">
        <v>84</v>
      </c>
      <c r="D21" s="37">
        <v>42</v>
      </c>
      <c r="E21" s="38"/>
      <c r="F21" s="39">
        <f t="shared" si="1"/>
        <v>50</v>
      </c>
      <c r="G21" s="40"/>
      <c r="H21" s="1"/>
      <c r="I21" s="3"/>
    </row>
    <row r="22" spans="1:9" ht="16.2" thickBot="1" x14ac:dyDescent="0.35">
      <c r="A22" s="26" t="s">
        <v>20</v>
      </c>
      <c r="B22" s="27"/>
      <c r="C22" s="36">
        <f>C14+C15+C16+C17+C18+C19+C20+C21</f>
        <v>9246.8000000000011</v>
      </c>
      <c r="D22" s="37">
        <f>SUM(D14:D21)</f>
        <v>3487.5</v>
      </c>
      <c r="E22" s="38"/>
      <c r="F22" s="39">
        <f t="shared" si="1"/>
        <v>37.715750313622003</v>
      </c>
      <c r="G22" s="40"/>
      <c r="H22" s="1"/>
      <c r="I22" s="3"/>
    </row>
    <row r="23" spans="1:9" ht="16.2" thickBot="1" x14ac:dyDescent="0.35">
      <c r="A23" s="6" t="s">
        <v>21</v>
      </c>
      <c r="C23" s="36"/>
      <c r="D23" s="37">
        <f>D12-D22</f>
        <v>98.300000000000182</v>
      </c>
      <c r="E23" s="38"/>
      <c r="F23" s="37"/>
      <c r="G23" s="38"/>
      <c r="H23" s="1"/>
      <c r="I23" s="3"/>
    </row>
    <row r="24" spans="1:9" ht="52.8" customHeight="1" thickBot="1" x14ac:dyDescent="0.35">
      <c r="A24" s="30" t="s">
        <v>22</v>
      </c>
      <c r="B24" s="34"/>
      <c r="C24" s="7"/>
      <c r="D24" s="28"/>
      <c r="E24" s="29"/>
      <c r="F24" s="28"/>
      <c r="G24" s="29"/>
      <c r="H24" s="1"/>
      <c r="I24" s="3"/>
    </row>
    <row r="25" spans="1:9" ht="39.6" customHeight="1" thickBot="1" x14ac:dyDescent="0.35">
      <c r="A25" s="31" t="s">
        <v>23</v>
      </c>
      <c r="B25" s="32"/>
      <c r="C25" s="4"/>
      <c r="D25" s="28">
        <v>333.3</v>
      </c>
      <c r="E25" s="29"/>
      <c r="F25" s="28"/>
      <c r="G25" s="29"/>
      <c r="H25" s="1"/>
      <c r="I25" s="3"/>
    </row>
    <row r="26" spans="1:9" ht="39.6" customHeight="1" thickBot="1" x14ac:dyDescent="0.35">
      <c r="A26" s="31" t="s">
        <v>24</v>
      </c>
      <c r="B26" s="32"/>
      <c r="C26" s="4">
        <v>-9246.7999999999993</v>
      </c>
      <c r="D26" s="28">
        <v>-3585.8</v>
      </c>
      <c r="E26" s="29"/>
      <c r="F26" s="28"/>
      <c r="G26" s="29"/>
      <c r="H26" s="1"/>
      <c r="I26" s="3"/>
    </row>
    <row r="27" spans="1:9" ht="16.2" thickBot="1" x14ac:dyDescent="0.35">
      <c r="A27" s="26" t="s">
        <v>25</v>
      </c>
      <c r="B27" s="27"/>
      <c r="C27" s="4">
        <v>9246.7999999999993</v>
      </c>
      <c r="D27" s="28">
        <v>3487.5</v>
      </c>
      <c r="E27" s="29"/>
      <c r="F27" s="28"/>
      <c r="G27" s="29"/>
      <c r="H27" s="1"/>
      <c r="I27" s="3"/>
    </row>
    <row r="28" spans="1:9" x14ac:dyDescent="0.3">
      <c r="A28" s="2"/>
      <c r="B28" s="35"/>
      <c r="C28" s="35"/>
      <c r="D28" s="35"/>
      <c r="E28" s="35"/>
      <c r="F28" s="35"/>
      <c r="G28" s="10"/>
      <c r="H28" s="10"/>
      <c r="I28" s="3"/>
    </row>
  </sheetData>
  <mergeCells count="74">
    <mergeCell ref="B28:D28"/>
    <mergeCell ref="E28:F28"/>
    <mergeCell ref="G28:H28"/>
    <mergeCell ref="A26:B26"/>
    <mergeCell ref="D26:E26"/>
    <mergeCell ref="F26:G26"/>
    <mergeCell ref="A27:B27"/>
    <mergeCell ref="D27:E27"/>
    <mergeCell ref="F27:G27"/>
    <mergeCell ref="D23:E23"/>
    <mergeCell ref="F23:G23"/>
    <mergeCell ref="A24:B24"/>
    <mergeCell ref="D24:E24"/>
    <mergeCell ref="F24:G24"/>
    <mergeCell ref="A25:B25"/>
    <mergeCell ref="D25:E25"/>
    <mergeCell ref="F25:G25"/>
    <mergeCell ref="A21:B21"/>
    <mergeCell ref="D21:E21"/>
    <mergeCell ref="F21:G21"/>
    <mergeCell ref="A22:B22"/>
    <mergeCell ref="D22:E22"/>
    <mergeCell ref="F22:G22"/>
    <mergeCell ref="A19:B19"/>
    <mergeCell ref="D19:E19"/>
    <mergeCell ref="F19:G19"/>
    <mergeCell ref="A20:B20"/>
    <mergeCell ref="D20:E20"/>
    <mergeCell ref="F20:G20"/>
    <mergeCell ref="A17:B17"/>
    <mergeCell ref="D17:E17"/>
    <mergeCell ref="F17:G17"/>
    <mergeCell ref="A18:B18"/>
    <mergeCell ref="D18:E18"/>
    <mergeCell ref="F18:G18"/>
    <mergeCell ref="A15:B15"/>
    <mergeCell ref="D15:E15"/>
    <mergeCell ref="F15:G15"/>
    <mergeCell ref="A16:B16"/>
    <mergeCell ref="D16:E16"/>
    <mergeCell ref="F16:G16"/>
    <mergeCell ref="A12:B12"/>
    <mergeCell ref="D12:E12"/>
    <mergeCell ref="F12:G12"/>
    <mergeCell ref="A14:B14"/>
    <mergeCell ref="D14:E14"/>
    <mergeCell ref="F14:G14"/>
    <mergeCell ref="A10:B10"/>
    <mergeCell ref="D10:E10"/>
    <mergeCell ref="F10:G10"/>
    <mergeCell ref="A11:B11"/>
    <mergeCell ref="D11:E11"/>
    <mergeCell ref="F11:G11"/>
    <mergeCell ref="A8:B8"/>
    <mergeCell ref="D8:E8"/>
    <mergeCell ref="F8:G8"/>
    <mergeCell ref="A9:B9"/>
    <mergeCell ref="D9:E9"/>
    <mergeCell ref="F9:G9"/>
    <mergeCell ref="A5:G5"/>
    <mergeCell ref="A6:B6"/>
    <mergeCell ref="D6:E6"/>
    <mergeCell ref="F6:G6"/>
    <mergeCell ref="A7:B7"/>
    <mergeCell ref="D7:E7"/>
    <mergeCell ref="F7:G7"/>
    <mergeCell ref="A1:G1"/>
    <mergeCell ref="A2:B2"/>
    <mergeCell ref="D2:E2"/>
    <mergeCell ref="F2:G2"/>
    <mergeCell ref="A3:B4"/>
    <mergeCell ref="C3:C4"/>
    <mergeCell ref="D3:E4"/>
    <mergeCell ref="F3:G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9D15A-C4F5-4CA2-8C80-B1AC2780D4A7}">
  <dimension ref="A1:I28"/>
  <sheetViews>
    <sheetView zoomScaleNormal="100" workbookViewId="0">
      <selection activeCell="F26" sqref="F26:G26"/>
    </sheetView>
  </sheetViews>
  <sheetFormatPr defaultRowHeight="14.4" x14ac:dyDescent="0.3"/>
  <cols>
    <col min="2" max="2" width="31.77734375" customWidth="1"/>
  </cols>
  <sheetData>
    <row r="1" spans="1:9" ht="40.799999999999997" customHeight="1" x14ac:dyDescent="0.3">
      <c r="A1" s="8" t="s">
        <v>28</v>
      </c>
      <c r="B1" s="8"/>
      <c r="C1" s="8"/>
      <c r="D1" s="8"/>
      <c r="E1" s="8"/>
      <c r="F1" s="8"/>
      <c r="G1" s="8"/>
      <c r="H1" s="1"/>
      <c r="I1" s="3"/>
    </row>
    <row r="2" spans="1:9" ht="16.2" thickBot="1" x14ac:dyDescent="0.35">
      <c r="A2" s="9" t="s">
        <v>0</v>
      </c>
      <c r="B2" s="9"/>
      <c r="C2" s="2"/>
      <c r="D2" s="11"/>
      <c r="E2" s="11"/>
      <c r="F2" s="11"/>
      <c r="G2" s="11"/>
      <c r="H2" s="1"/>
      <c r="I2" s="3"/>
    </row>
    <row r="3" spans="1:9" ht="15.6" x14ac:dyDescent="0.3">
      <c r="A3" s="12"/>
      <c r="B3" s="13"/>
      <c r="C3" s="16" t="s">
        <v>1</v>
      </c>
      <c r="D3" s="12" t="s">
        <v>2</v>
      </c>
      <c r="E3" s="13"/>
      <c r="F3" s="18" t="s">
        <v>3</v>
      </c>
      <c r="G3" s="19"/>
      <c r="H3" s="1"/>
      <c r="I3" s="3"/>
    </row>
    <row r="4" spans="1:9" ht="16.2" thickBot="1" x14ac:dyDescent="0.35">
      <c r="A4" s="14"/>
      <c r="B4" s="15"/>
      <c r="C4" s="17"/>
      <c r="D4" s="14"/>
      <c r="E4" s="15"/>
      <c r="F4" s="20"/>
      <c r="G4" s="21"/>
      <c r="H4" s="1"/>
      <c r="I4" s="3"/>
    </row>
    <row r="5" spans="1:9" ht="16.2" thickBot="1" x14ac:dyDescent="0.35">
      <c r="A5" s="22" t="s">
        <v>4</v>
      </c>
      <c r="B5" s="23"/>
      <c r="C5" s="23"/>
      <c r="D5" s="23"/>
      <c r="E5" s="23"/>
      <c r="F5" s="23"/>
      <c r="G5" s="24"/>
      <c r="H5" s="1"/>
      <c r="I5" s="3"/>
    </row>
    <row r="6" spans="1:9" ht="16.2" thickBot="1" x14ac:dyDescent="0.35">
      <c r="A6" s="26" t="s">
        <v>5</v>
      </c>
      <c r="B6" s="27"/>
      <c r="C6" s="36">
        <f>C7+C8+C9+C10</f>
        <v>3640.8</v>
      </c>
      <c r="D6" s="37">
        <f>D7+D8+D9+D10</f>
        <v>1520.1</v>
      </c>
      <c r="E6" s="38"/>
      <c r="F6" s="37">
        <f>D6/C6*100</f>
        <v>41.751812788398155</v>
      </c>
      <c r="G6" s="38"/>
      <c r="H6" s="1"/>
      <c r="I6" s="3"/>
    </row>
    <row r="7" spans="1:9" ht="16.2" thickBot="1" x14ac:dyDescent="0.35">
      <c r="A7" s="26" t="s">
        <v>6</v>
      </c>
      <c r="B7" s="27"/>
      <c r="C7" s="36">
        <v>220.7</v>
      </c>
      <c r="D7" s="37">
        <v>149.5</v>
      </c>
      <c r="E7" s="38"/>
      <c r="F7" s="37">
        <f t="shared" ref="F7:F12" si="0">D7/C7*100</f>
        <v>67.739012233801546</v>
      </c>
      <c r="G7" s="38"/>
      <c r="H7" s="1"/>
      <c r="I7" s="3"/>
    </row>
    <row r="8" spans="1:9" ht="34.200000000000003" customHeight="1" thickBot="1" x14ac:dyDescent="0.35">
      <c r="A8" s="31" t="s">
        <v>7</v>
      </c>
      <c r="B8" s="32"/>
      <c r="C8" s="36">
        <v>1736.3</v>
      </c>
      <c r="D8" s="37">
        <v>1061.7</v>
      </c>
      <c r="E8" s="38"/>
      <c r="F8" s="37">
        <f t="shared" si="0"/>
        <v>61.147267177331109</v>
      </c>
      <c r="G8" s="38"/>
      <c r="H8" s="1"/>
      <c r="I8" s="3"/>
    </row>
    <row r="9" spans="1:9" ht="16.2" thickBot="1" x14ac:dyDescent="0.35">
      <c r="A9" s="26" t="s">
        <v>8</v>
      </c>
      <c r="B9" s="27"/>
      <c r="C9" s="36">
        <v>83</v>
      </c>
      <c r="D9" s="37">
        <v>90.3</v>
      </c>
      <c r="E9" s="38"/>
      <c r="F9" s="37">
        <f t="shared" si="0"/>
        <v>108.79518072289156</v>
      </c>
      <c r="G9" s="38"/>
      <c r="H9" s="1"/>
      <c r="I9" s="3"/>
    </row>
    <row r="10" spans="1:9" ht="16.2" thickBot="1" x14ac:dyDescent="0.35">
      <c r="A10" s="26" t="s">
        <v>9</v>
      </c>
      <c r="B10" s="27"/>
      <c r="C10" s="36">
        <v>1600.8</v>
      </c>
      <c r="D10" s="37">
        <v>218.6</v>
      </c>
      <c r="E10" s="38"/>
      <c r="F10" s="37">
        <f t="shared" si="0"/>
        <v>13.655672163918043</v>
      </c>
      <c r="G10" s="38"/>
      <c r="H10" s="1"/>
      <c r="I10" s="3"/>
    </row>
    <row r="11" spans="1:9" ht="16.2" thickBot="1" x14ac:dyDescent="0.35">
      <c r="A11" s="26" t="s">
        <v>10</v>
      </c>
      <c r="B11" s="27"/>
      <c r="C11" s="36">
        <v>5674.7</v>
      </c>
      <c r="D11" s="37">
        <v>3997.3</v>
      </c>
      <c r="E11" s="38"/>
      <c r="F11" s="37">
        <f t="shared" si="0"/>
        <v>70.440728144219079</v>
      </c>
      <c r="G11" s="38"/>
      <c r="H11" s="1"/>
      <c r="I11" s="3"/>
    </row>
    <row r="12" spans="1:9" ht="16.2" thickBot="1" x14ac:dyDescent="0.35">
      <c r="A12" s="26" t="s">
        <v>11</v>
      </c>
      <c r="B12" s="27"/>
      <c r="C12" s="36">
        <f>C6+C11</f>
        <v>9315.5</v>
      </c>
      <c r="D12" s="37">
        <f>D6+D11</f>
        <v>5517.4</v>
      </c>
      <c r="E12" s="38"/>
      <c r="F12" s="37">
        <f t="shared" si="0"/>
        <v>59.228168106918574</v>
      </c>
      <c r="G12" s="38"/>
      <c r="H12" s="1"/>
      <c r="I12" s="3"/>
    </row>
    <row r="13" spans="1:9" ht="16.2" thickBot="1" x14ac:dyDescent="0.35">
      <c r="A13" s="5"/>
      <c r="H13" s="1"/>
      <c r="I13" s="3"/>
    </row>
    <row r="14" spans="1:9" ht="16.2" thickBot="1" x14ac:dyDescent="0.35">
      <c r="A14" s="25" t="s">
        <v>12</v>
      </c>
      <c r="B14" s="33"/>
      <c r="C14" s="36">
        <v>2312.1999999999998</v>
      </c>
      <c r="D14" s="39">
        <v>1456.1</v>
      </c>
      <c r="E14" s="40"/>
      <c r="F14" s="39">
        <f>D14/C14*100</f>
        <v>62.974656171611457</v>
      </c>
      <c r="G14" s="40"/>
      <c r="H14" s="1"/>
      <c r="I14" s="3"/>
    </row>
    <row r="15" spans="1:9" ht="16.2" thickBot="1" x14ac:dyDescent="0.35">
      <c r="A15" s="26" t="s">
        <v>13</v>
      </c>
      <c r="B15" s="27"/>
      <c r="C15" s="36">
        <v>88.8</v>
      </c>
      <c r="D15" s="37">
        <v>53.2</v>
      </c>
      <c r="E15" s="38"/>
      <c r="F15" s="39">
        <f t="shared" ref="F15:F22" si="1">D15/C15*100</f>
        <v>59.909909909909921</v>
      </c>
      <c r="G15" s="40"/>
      <c r="H15" s="1"/>
      <c r="I15" s="3"/>
    </row>
    <row r="16" spans="1:9" ht="16.2" thickBot="1" x14ac:dyDescent="0.35">
      <c r="A16" s="26" t="s">
        <v>14</v>
      </c>
      <c r="B16" s="27"/>
      <c r="C16" s="36">
        <v>2109.4</v>
      </c>
      <c r="D16" s="37">
        <v>1546.7</v>
      </c>
      <c r="E16" s="38"/>
      <c r="F16" s="39">
        <f t="shared" si="1"/>
        <v>73.324168009860628</v>
      </c>
      <c r="G16" s="40"/>
      <c r="H16" s="1"/>
      <c r="I16" s="3"/>
    </row>
    <row r="17" spans="1:9" ht="16.2" thickBot="1" x14ac:dyDescent="0.35">
      <c r="A17" s="26" t="s">
        <v>15</v>
      </c>
      <c r="B17" s="27"/>
      <c r="C17" s="36">
        <v>1736.3</v>
      </c>
      <c r="D17" s="37">
        <v>293.7</v>
      </c>
      <c r="E17" s="38"/>
      <c r="F17" s="39">
        <f t="shared" si="1"/>
        <v>16.915279617577607</v>
      </c>
      <c r="G17" s="40"/>
      <c r="H17" s="1"/>
      <c r="I17" s="3"/>
    </row>
    <row r="18" spans="1:9" ht="16.2" thickBot="1" x14ac:dyDescent="0.35">
      <c r="A18" s="26" t="s">
        <v>16</v>
      </c>
      <c r="B18" s="27"/>
      <c r="C18" s="36">
        <v>2221.1</v>
      </c>
      <c r="D18" s="37">
        <v>1176</v>
      </c>
      <c r="E18" s="38"/>
      <c r="F18" s="39">
        <f t="shared" si="1"/>
        <v>52.94673810274189</v>
      </c>
      <c r="G18" s="40"/>
      <c r="H18" s="1"/>
      <c r="I18" s="3"/>
    </row>
    <row r="19" spans="1:9" ht="16.2" thickBot="1" x14ac:dyDescent="0.35">
      <c r="A19" s="26" t="s">
        <v>17</v>
      </c>
      <c r="B19" s="27"/>
      <c r="C19" s="36">
        <v>0</v>
      </c>
      <c r="D19" s="37">
        <v>0</v>
      </c>
      <c r="E19" s="38"/>
      <c r="F19" s="39">
        <v>0</v>
      </c>
      <c r="G19" s="40"/>
      <c r="H19" s="1"/>
      <c r="I19" s="3"/>
    </row>
    <row r="20" spans="1:9" ht="16.2" thickBot="1" x14ac:dyDescent="0.35">
      <c r="A20" s="26" t="s">
        <v>18</v>
      </c>
      <c r="B20" s="27"/>
      <c r="C20" s="36">
        <v>763.7</v>
      </c>
      <c r="D20" s="37">
        <v>572.79999999999995</v>
      </c>
      <c r="E20" s="38"/>
      <c r="F20" s="39">
        <f t="shared" si="1"/>
        <v>75.003273536729083</v>
      </c>
      <c r="G20" s="40"/>
      <c r="H20" s="1"/>
      <c r="I20" s="3"/>
    </row>
    <row r="21" spans="1:9" ht="16.2" thickBot="1" x14ac:dyDescent="0.35">
      <c r="A21" s="26" t="s">
        <v>19</v>
      </c>
      <c r="B21" s="27"/>
      <c r="C21" s="36">
        <v>84</v>
      </c>
      <c r="D21" s="37">
        <v>63</v>
      </c>
      <c r="E21" s="38"/>
      <c r="F21" s="39">
        <f t="shared" si="1"/>
        <v>75</v>
      </c>
      <c r="G21" s="40"/>
      <c r="H21" s="1"/>
      <c r="I21" s="3"/>
    </row>
    <row r="22" spans="1:9" ht="16.2" thickBot="1" x14ac:dyDescent="0.35">
      <c r="A22" s="26" t="s">
        <v>20</v>
      </c>
      <c r="B22" s="27"/>
      <c r="C22" s="36">
        <f>C14+C15+C16+C17+C18+C19+C20+C21</f>
        <v>9315.5</v>
      </c>
      <c r="D22" s="37">
        <f>SUM(D14:D21)</f>
        <v>5161.5</v>
      </c>
      <c r="E22" s="38"/>
      <c r="F22" s="39">
        <f t="shared" si="1"/>
        <v>55.407653910149747</v>
      </c>
      <c r="G22" s="40"/>
      <c r="H22" s="1"/>
      <c r="I22" s="3"/>
    </row>
    <row r="23" spans="1:9" ht="16.2" thickBot="1" x14ac:dyDescent="0.35">
      <c r="A23" s="6" t="s">
        <v>21</v>
      </c>
      <c r="C23" s="36"/>
      <c r="D23" s="37">
        <f>D12-D22</f>
        <v>355.89999999999964</v>
      </c>
      <c r="E23" s="38"/>
      <c r="F23" s="37"/>
      <c r="G23" s="38"/>
      <c r="H23" s="1"/>
      <c r="I23" s="3"/>
    </row>
    <row r="24" spans="1:9" ht="52.8" customHeight="1" thickBot="1" x14ac:dyDescent="0.35">
      <c r="A24" s="30" t="s">
        <v>22</v>
      </c>
      <c r="B24" s="34"/>
      <c r="C24" s="7"/>
      <c r="D24" s="28"/>
      <c r="E24" s="29"/>
      <c r="F24" s="28"/>
      <c r="G24" s="29"/>
      <c r="H24" s="1"/>
      <c r="I24" s="3"/>
    </row>
    <row r="25" spans="1:9" ht="39.6" customHeight="1" thickBot="1" x14ac:dyDescent="0.35">
      <c r="A25" s="31" t="s">
        <v>23</v>
      </c>
      <c r="B25" s="32"/>
      <c r="C25" s="4"/>
      <c r="D25" s="28">
        <v>355.9</v>
      </c>
      <c r="E25" s="29"/>
      <c r="F25" s="28"/>
      <c r="G25" s="29"/>
      <c r="H25" s="1"/>
      <c r="I25" s="3"/>
    </row>
    <row r="26" spans="1:9" ht="39.6" customHeight="1" thickBot="1" x14ac:dyDescent="0.35">
      <c r="A26" s="31" t="s">
        <v>24</v>
      </c>
      <c r="B26" s="32"/>
      <c r="C26" s="4">
        <v>-9315.5</v>
      </c>
      <c r="D26" s="28">
        <v>-5517.4</v>
      </c>
      <c r="E26" s="29"/>
      <c r="F26" s="28"/>
      <c r="G26" s="29"/>
      <c r="H26" s="1"/>
      <c r="I26" s="3"/>
    </row>
    <row r="27" spans="1:9" ht="16.2" thickBot="1" x14ac:dyDescent="0.35">
      <c r="A27" s="26" t="s">
        <v>25</v>
      </c>
      <c r="B27" s="27"/>
      <c r="C27" s="4">
        <v>9315.5</v>
      </c>
      <c r="D27" s="28">
        <v>5161.5</v>
      </c>
      <c r="E27" s="29"/>
      <c r="F27" s="28"/>
      <c r="G27" s="29"/>
      <c r="H27" s="1"/>
      <c r="I27" s="3"/>
    </row>
    <row r="28" spans="1:9" x14ac:dyDescent="0.3">
      <c r="A28" s="2"/>
      <c r="B28" s="35"/>
      <c r="C28" s="35"/>
      <c r="D28" s="35"/>
      <c r="E28" s="35"/>
      <c r="F28" s="35"/>
      <c r="G28" s="10"/>
      <c r="H28" s="10"/>
      <c r="I28" s="3"/>
    </row>
  </sheetData>
  <mergeCells count="74">
    <mergeCell ref="B28:D28"/>
    <mergeCell ref="E28:F28"/>
    <mergeCell ref="G28:H28"/>
    <mergeCell ref="A26:B26"/>
    <mergeCell ref="D26:E26"/>
    <mergeCell ref="F26:G26"/>
    <mergeCell ref="A27:B27"/>
    <mergeCell ref="D27:E27"/>
    <mergeCell ref="F27:G27"/>
    <mergeCell ref="D23:E23"/>
    <mergeCell ref="F23:G23"/>
    <mergeCell ref="A24:B24"/>
    <mergeCell ref="D24:E24"/>
    <mergeCell ref="F24:G24"/>
    <mergeCell ref="A25:B25"/>
    <mergeCell ref="D25:E25"/>
    <mergeCell ref="F25:G25"/>
    <mergeCell ref="A21:B21"/>
    <mergeCell ref="D21:E21"/>
    <mergeCell ref="F21:G21"/>
    <mergeCell ref="A22:B22"/>
    <mergeCell ref="D22:E22"/>
    <mergeCell ref="F22:G22"/>
    <mergeCell ref="A19:B19"/>
    <mergeCell ref="D19:E19"/>
    <mergeCell ref="F19:G19"/>
    <mergeCell ref="A20:B20"/>
    <mergeCell ref="D20:E20"/>
    <mergeCell ref="F20:G20"/>
    <mergeCell ref="A17:B17"/>
    <mergeCell ref="D17:E17"/>
    <mergeCell ref="F17:G17"/>
    <mergeCell ref="A18:B18"/>
    <mergeCell ref="D18:E18"/>
    <mergeCell ref="F18:G18"/>
    <mergeCell ref="A15:B15"/>
    <mergeCell ref="D15:E15"/>
    <mergeCell ref="F15:G15"/>
    <mergeCell ref="A16:B16"/>
    <mergeCell ref="D16:E16"/>
    <mergeCell ref="F16:G16"/>
    <mergeCell ref="A12:B12"/>
    <mergeCell ref="D12:E12"/>
    <mergeCell ref="F12:G12"/>
    <mergeCell ref="A14:B14"/>
    <mergeCell ref="D14:E14"/>
    <mergeCell ref="F14:G14"/>
    <mergeCell ref="A10:B10"/>
    <mergeCell ref="D10:E10"/>
    <mergeCell ref="F10:G10"/>
    <mergeCell ref="A11:B11"/>
    <mergeCell ref="D11:E11"/>
    <mergeCell ref="F11:G11"/>
    <mergeCell ref="A8:B8"/>
    <mergeCell ref="D8:E8"/>
    <mergeCell ref="F8:G8"/>
    <mergeCell ref="A9:B9"/>
    <mergeCell ref="D9:E9"/>
    <mergeCell ref="F9:G9"/>
    <mergeCell ref="A5:G5"/>
    <mergeCell ref="A6:B6"/>
    <mergeCell ref="D6:E6"/>
    <mergeCell ref="F6:G6"/>
    <mergeCell ref="A7:B7"/>
    <mergeCell ref="D7:E7"/>
    <mergeCell ref="F7:G7"/>
    <mergeCell ref="A1:G1"/>
    <mergeCell ref="A2:B2"/>
    <mergeCell ref="D2:E2"/>
    <mergeCell ref="F2:G2"/>
    <mergeCell ref="A3:B4"/>
    <mergeCell ref="C3:C4"/>
    <mergeCell ref="D3:E4"/>
    <mergeCell ref="F3:G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E961A-3F5C-4FD3-B32B-15D430B804CE}">
  <dimension ref="A1:I28"/>
  <sheetViews>
    <sheetView topLeftCell="A13" zoomScaleNormal="100" workbookViewId="0">
      <selection activeCell="F26" sqref="F26:G26"/>
    </sheetView>
  </sheetViews>
  <sheetFormatPr defaultRowHeight="14.4" x14ac:dyDescent="0.3"/>
  <cols>
    <col min="2" max="2" width="31.77734375" customWidth="1"/>
  </cols>
  <sheetData>
    <row r="1" spans="1:9" ht="40.799999999999997" customHeight="1" x14ac:dyDescent="0.3">
      <c r="A1" s="8" t="s">
        <v>29</v>
      </c>
      <c r="B1" s="8"/>
      <c r="C1" s="8"/>
      <c r="D1" s="8"/>
      <c r="E1" s="8"/>
      <c r="F1" s="8"/>
      <c r="G1" s="8"/>
      <c r="H1" s="1"/>
      <c r="I1" s="3"/>
    </row>
    <row r="2" spans="1:9" ht="16.2" thickBot="1" x14ac:dyDescent="0.35">
      <c r="A2" s="9" t="s">
        <v>0</v>
      </c>
      <c r="B2" s="9"/>
      <c r="C2" s="2"/>
      <c r="D2" s="11"/>
      <c r="E2" s="11"/>
      <c r="F2" s="11"/>
      <c r="G2" s="11"/>
      <c r="H2" s="1"/>
      <c r="I2" s="3"/>
    </row>
    <row r="3" spans="1:9" ht="15.6" x14ac:dyDescent="0.3">
      <c r="A3" s="12"/>
      <c r="B3" s="13"/>
      <c r="C3" s="16" t="s">
        <v>1</v>
      </c>
      <c r="D3" s="12" t="s">
        <v>2</v>
      </c>
      <c r="E3" s="13"/>
      <c r="F3" s="18" t="s">
        <v>3</v>
      </c>
      <c r="G3" s="19"/>
      <c r="H3" s="1"/>
      <c r="I3" s="3"/>
    </row>
    <row r="4" spans="1:9" ht="16.2" thickBot="1" x14ac:dyDescent="0.35">
      <c r="A4" s="14"/>
      <c r="B4" s="15"/>
      <c r="C4" s="17"/>
      <c r="D4" s="14"/>
      <c r="E4" s="15"/>
      <c r="F4" s="20"/>
      <c r="G4" s="21"/>
      <c r="H4" s="1"/>
      <c r="I4" s="3"/>
    </row>
    <row r="5" spans="1:9" ht="16.2" thickBot="1" x14ac:dyDescent="0.35">
      <c r="A5" s="22" t="s">
        <v>4</v>
      </c>
      <c r="B5" s="23"/>
      <c r="C5" s="23"/>
      <c r="D5" s="23"/>
      <c r="E5" s="23"/>
      <c r="F5" s="23"/>
      <c r="G5" s="24"/>
      <c r="H5" s="1"/>
      <c r="I5" s="3"/>
    </row>
    <row r="6" spans="1:9" ht="16.2" thickBot="1" x14ac:dyDescent="0.35">
      <c r="A6" s="26" t="s">
        <v>5</v>
      </c>
      <c r="B6" s="27"/>
      <c r="C6" s="36">
        <f>C7+C8+C9+C10</f>
        <v>3640.8</v>
      </c>
      <c r="D6" s="37">
        <f>D7+D8+D9+D10</f>
        <v>2528.8999999999996</v>
      </c>
      <c r="E6" s="38"/>
      <c r="F6" s="37">
        <f>D6/C6*100</f>
        <v>69.460008789277069</v>
      </c>
      <c r="G6" s="38"/>
      <c r="H6" s="1"/>
      <c r="I6" s="3"/>
    </row>
    <row r="7" spans="1:9" ht="16.2" thickBot="1" x14ac:dyDescent="0.35">
      <c r="A7" s="26" t="s">
        <v>6</v>
      </c>
      <c r="B7" s="27"/>
      <c r="C7" s="36">
        <v>220.7</v>
      </c>
      <c r="D7" s="37">
        <v>260.5</v>
      </c>
      <c r="E7" s="38"/>
      <c r="F7" s="37">
        <f t="shared" ref="F7:F12" si="0">D7/C7*100</f>
        <v>118.03352967829635</v>
      </c>
      <c r="G7" s="38"/>
      <c r="H7" s="1"/>
      <c r="I7" s="3"/>
    </row>
    <row r="8" spans="1:9" ht="34.200000000000003" customHeight="1" thickBot="1" x14ac:dyDescent="0.35">
      <c r="A8" s="31" t="s">
        <v>7</v>
      </c>
      <c r="B8" s="32"/>
      <c r="C8" s="36">
        <v>1736.3</v>
      </c>
      <c r="D8" s="37">
        <v>1436.8</v>
      </c>
      <c r="E8" s="38"/>
      <c r="F8" s="37">
        <f t="shared" si="0"/>
        <v>82.750676726372177</v>
      </c>
      <c r="G8" s="38"/>
      <c r="H8" s="1"/>
      <c r="I8" s="3"/>
    </row>
    <row r="9" spans="1:9" ht="16.2" thickBot="1" x14ac:dyDescent="0.35">
      <c r="A9" s="26" t="s">
        <v>8</v>
      </c>
      <c r="B9" s="27"/>
      <c r="C9" s="36">
        <v>83</v>
      </c>
      <c r="D9" s="37">
        <v>90.6</v>
      </c>
      <c r="E9" s="38"/>
      <c r="F9" s="37">
        <f t="shared" si="0"/>
        <v>109.1566265060241</v>
      </c>
      <c r="G9" s="38"/>
      <c r="H9" s="1"/>
      <c r="I9" s="3"/>
    </row>
    <row r="10" spans="1:9" ht="16.2" thickBot="1" x14ac:dyDescent="0.35">
      <c r="A10" s="26" t="s">
        <v>9</v>
      </c>
      <c r="B10" s="27"/>
      <c r="C10" s="36">
        <v>1600.8</v>
      </c>
      <c r="D10" s="37">
        <v>741</v>
      </c>
      <c r="E10" s="38"/>
      <c r="F10" s="37">
        <f t="shared" si="0"/>
        <v>46.289355322338835</v>
      </c>
      <c r="G10" s="38"/>
      <c r="H10" s="1"/>
      <c r="I10" s="3"/>
    </row>
    <row r="11" spans="1:9" ht="16.2" thickBot="1" x14ac:dyDescent="0.35">
      <c r="A11" s="26" t="s">
        <v>10</v>
      </c>
      <c r="B11" s="27"/>
      <c r="C11" s="36">
        <v>5723.6</v>
      </c>
      <c r="D11" s="37">
        <v>5723.6</v>
      </c>
      <c r="E11" s="38"/>
      <c r="F11" s="37">
        <f t="shared" si="0"/>
        <v>100</v>
      </c>
      <c r="G11" s="38"/>
      <c r="H11" s="1"/>
      <c r="I11" s="3"/>
    </row>
    <row r="12" spans="1:9" ht="16.2" thickBot="1" x14ac:dyDescent="0.35">
      <c r="A12" s="26" t="s">
        <v>11</v>
      </c>
      <c r="B12" s="27"/>
      <c r="C12" s="36">
        <f>C6+C11</f>
        <v>9364.4000000000015</v>
      </c>
      <c r="D12" s="37">
        <f>D6+D11</f>
        <v>8252.5</v>
      </c>
      <c r="E12" s="38"/>
      <c r="F12" s="37">
        <f t="shared" si="0"/>
        <v>88.126308145743437</v>
      </c>
      <c r="G12" s="38"/>
      <c r="H12" s="1"/>
      <c r="I12" s="3"/>
    </row>
    <row r="13" spans="1:9" ht="16.2" thickBot="1" x14ac:dyDescent="0.35">
      <c r="A13" s="5"/>
      <c r="H13" s="1"/>
      <c r="I13" s="3"/>
    </row>
    <row r="14" spans="1:9" ht="16.2" thickBot="1" x14ac:dyDescent="0.35">
      <c r="A14" s="25" t="s">
        <v>12</v>
      </c>
      <c r="B14" s="33"/>
      <c r="C14" s="36">
        <v>2187.6</v>
      </c>
      <c r="D14" s="39">
        <v>2079.3000000000002</v>
      </c>
      <c r="E14" s="40"/>
      <c r="F14" s="39">
        <f>D14/C14*100</f>
        <v>95.04936917169502</v>
      </c>
      <c r="G14" s="40"/>
      <c r="H14" s="1"/>
      <c r="I14" s="3"/>
    </row>
    <row r="15" spans="1:9" ht="16.2" thickBot="1" x14ac:dyDescent="0.35">
      <c r="A15" s="26" t="s">
        <v>13</v>
      </c>
      <c r="B15" s="27"/>
      <c r="C15" s="36">
        <v>97.6</v>
      </c>
      <c r="D15" s="37">
        <v>97.6</v>
      </c>
      <c r="E15" s="38"/>
      <c r="F15" s="39">
        <f t="shared" ref="F15:F22" si="1">D15/C15*100</f>
        <v>100</v>
      </c>
      <c r="G15" s="40"/>
      <c r="H15" s="1"/>
      <c r="I15" s="3"/>
    </row>
    <row r="16" spans="1:9" ht="16.2" thickBot="1" x14ac:dyDescent="0.35">
      <c r="A16" s="26" t="s">
        <v>14</v>
      </c>
      <c r="B16" s="27"/>
      <c r="C16" s="36">
        <v>2206.6999999999998</v>
      </c>
      <c r="D16" s="37">
        <v>2182.5</v>
      </c>
      <c r="E16" s="38"/>
      <c r="F16" s="39">
        <f t="shared" si="1"/>
        <v>98.903339828703508</v>
      </c>
      <c r="G16" s="40"/>
      <c r="H16" s="1"/>
      <c r="I16" s="3"/>
    </row>
    <row r="17" spans="1:9" ht="16.2" thickBot="1" x14ac:dyDescent="0.35">
      <c r="A17" s="26" t="s">
        <v>15</v>
      </c>
      <c r="B17" s="27"/>
      <c r="C17" s="36">
        <v>1736.3</v>
      </c>
      <c r="D17" s="37">
        <v>803.5</v>
      </c>
      <c r="E17" s="38"/>
      <c r="F17" s="39">
        <f t="shared" si="1"/>
        <v>46.276565109716067</v>
      </c>
      <c r="G17" s="40"/>
      <c r="H17" s="1"/>
      <c r="I17" s="3"/>
    </row>
    <row r="18" spans="1:9" ht="16.2" thickBot="1" x14ac:dyDescent="0.35">
      <c r="A18" s="26" t="s">
        <v>16</v>
      </c>
      <c r="B18" s="27"/>
      <c r="C18" s="36">
        <v>2288.5</v>
      </c>
      <c r="D18" s="37">
        <v>1754.9</v>
      </c>
      <c r="E18" s="38"/>
      <c r="F18" s="39">
        <f t="shared" si="1"/>
        <v>76.683417085427138</v>
      </c>
      <c r="G18" s="40"/>
      <c r="H18" s="1"/>
      <c r="I18" s="3"/>
    </row>
    <row r="19" spans="1:9" ht="16.2" thickBot="1" x14ac:dyDescent="0.35">
      <c r="A19" s="26" t="s">
        <v>17</v>
      </c>
      <c r="B19" s="27"/>
      <c r="C19" s="36">
        <v>0</v>
      </c>
      <c r="D19" s="37">
        <v>0</v>
      </c>
      <c r="E19" s="38"/>
      <c r="F19" s="39">
        <v>0</v>
      </c>
      <c r="G19" s="40"/>
      <c r="H19" s="1"/>
      <c r="I19" s="3"/>
    </row>
    <row r="20" spans="1:9" ht="16.2" thickBot="1" x14ac:dyDescent="0.35">
      <c r="A20" s="26" t="s">
        <v>18</v>
      </c>
      <c r="B20" s="27"/>
      <c r="C20" s="36">
        <v>763.7</v>
      </c>
      <c r="D20" s="37">
        <v>763.7</v>
      </c>
      <c r="E20" s="38"/>
      <c r="F20" s="39">
        <f t="shared" si="1"/>
        <v>100</v>
      </c>
      <c r="G20" s="40"/>
      <c r="H20" s="1"/>
      <c r="I20" s="3"/>
    </row>
    <row r="21" spans="1:9" ht="16.2" thickBot="1" x14ac:dyDescent="0.35">
      <c r="A21" s="26" t="s">
        <v>19</v>
      </c>
      <c r="B21" s="27"/>
      <c r="C21" s="36">
        <v>84</v>
      </c>
      <c r="D21" s="37">
        <v>84</v>
      </c>
      <c r="E21" s="38"/>
      <c r="F21" s="39">
        <f t="shared" si="1"/>
        <v>100</v>
      </c>
      <c r="G21" s="40"/>
      <c r="H21" s="1"/>
      <c r="I21" s="3"/>
    </row>
    <row r="22" spans="1:9" ht="16.2" thickBot="1" x14ac:dyDescent="0.35">
      <c r="A22" s="26" t="s">
        <v>20</v>
      </c>
      <c r="B22" s="27"/>
      <c r="C22" s="36">
        <f>C14+C15+C16+C17+C18+C19+C20+C21</f>
        <v>9364.4000000000015</v>
      </c>
      <c r="D22" s="37">
        <f>SUM(D14:D21)</f>
        <v>7765.4999999999991</v>
      </c>
      <c r="E22" s="38"/>
      <c r="F22" s="39">
        <f t="shared" si="1"/>
        <v>82.925761394216366</v>
      </c>
      <c r="G22" s="40"/>
      <c r="H22" s="1"/>
      <c r="I22" s="3"/>
    </row>
    <row r="23" spans="1:9" ht="16.2" thickBot="1" x14ac:dyDescent="0.35">
      <c r="A23" s="6" t="s">
        <v>21</v>
      </c>
      <c r="C23" s="36"/>
      <c r="D23" s="37">
        <f>D12-D22</f>
        <v>487.00000000000091</v>
      </c>
      <c r="E23" s="38"/>
      <c r="F23" s="37"/>
      <c r="G23" s="38"/>
      <c r="H23" s="1"/>
      <c r="I23" s="3"/>
    </row>
    <row r="24" spans="1:9" ht="52.8" customHeight="1" thickBot="1" x14ac:dyDescent="0.35">
      <c r="A24" s="30" t="s">
        <v>22</v>
      </c>
      <c r="B24" s="34"/>
      <c r="C24" s="7"/>
      <c r="D24" s="28"/>
      <c r="E24" s="29"/>
      <c r="F24" s="28"/>
      <c r="G24" s="29"/>
      <c r="H24" s="1"/>
      <c r="I24" s="3"/>
    </row>
    <row r="25" spans="1:9" ht="39.6" customHeight="1" thickBot="1" x14ac:dyDescent="0.35">
      <c r="A25" s="31" t="s">
        <v>23</v>
      </c>
      <c r="B25" s="32"/>
      <c r="C25" s="4"/>
      <c r="D25" s="28">
        <v>487</v>
      </c>
      <c r="E25" s="29"/>
      <c r="F25" s="28"/>
      <c r="G25" s="29"/>
      <c r="H25" s="1"/>
      <c r="I25" s="3"/>
    </row>
    <row r="26" spans="1:9" ht="39.6" customHeight="1" thickBot="1" x14ac:dyDescent="0.35">
      <c r="A26" s="31" t="s">
        <v>24</v>
      </c>
      <c r="B26" s="32"/>
      <c r="C26" s="4">
        <v>-9364.4</v>
      </c>
      <c r="D26" s="28">
        <v>-8252.5</v>
      </c>
      <c r="E26" s="29"/>
      <c r="F26" s="28"/>
      <c r="G26" s="29"/>
      <c r="H26" s="1"/>
      <c r="I26" s="3"/>
    </row>
    <row r="27" spans="1:9" ht="16.2" thickBot="1" x14ac:dyDescent="0.35">
      <c r="A27" s="26" t="s">
        <v>25</v>
      </c>
      <c r="B27" s="27"/>
      <c r="C27" s="4">
        <v>9364.4</v>
      </c>
      <c r="D27" s="28">
        <v>7765.5</v>
      </c>
      <c r="E27" s="29"/>
      <c r="F27" s="28"/>
      <c r="G27" s="29"/>
      <c r="H27" s="1"/>
      <c r="I27" s="3"/>
    </row>
    <row r="28" spans="1:9" x14ac:dyDescent="0.3">
      <c r="A28" s="2"/>
      <c r="B28" s="35"/>
      <c r="C28" s="35"/>
      <c r="D28" s="35"/>
      <c r="E28" s="35"/>
      <c r="F28" s="35"/>
      <c r="G28" s="10"/>
      <c r="H28" s="10"/>
      <c r="I28" s="3"/>
    </row>
  </sheetData>
  <mergeCells count="74">
    <mergeCell ref="B28:D28"/>
    <mergeCell ref="E28:F28"/>
    <mergeCell ref="G28:H28"/>
    <mergeCell ref="A26:B26"/>
    <mergeCell ref="D26:E26"/>
    <mergeCell ref="F26:G26"/>
    <mergeCell ref="A27:B27"/>
    <mergeCell ref="D27:E27"/>
    <mergeCell ref="F27:G27"/>
    <mergeCell ref="D23:E23"/>
    <mergeCell ref="F23:G23"/>
    <mergeCell ref="A24:B24"/>
    <mergeCell ref="D24:E24"/>
    <mergeCell ref="F24:G24"/>
    <mergeCell ref="A25:B25"/>
    <mergeCell ref="D25:E25"/>
    <mergeCell ref="F25:G25"/>
    <mergeCell ref="A21:B21"/>
    <mergeCell ref="D21:E21"/>
    <mergeCell ref="F21:G21"/>
    <mergeCell ref="A22:B22"/>
    <mergeCell ref="D22:E22"/>
    <mergeCell ref="F22:G22"/>
    <mergeCell ref="A19:B19"/>
    <mergeCell ref="D19:E19"/>
    <mergeCell ref="F19:G19"/>
    <mergeCell ref="A20:B20"/>
    <mergeCell ref="D20:E20"/>
    <mergeCell ref="F20:G20"/>
    <mergeCell ref="A17:B17"/>
    <mergeCell ref="D17:E17"/>
    <mergeCell ref="F17:G17"/>
    <mergeCell ref="A18:B18"/>
    <mergeCell ref="D18:E18"/>
    <mergeCell ref="F18:G18"/>
    <mergeCell ref="A15:B15"/>
    <mergeCell ref="D15:E15"/>
    <mergeCell ref="F15:G15"/>
    <mergeCell ref="A16:B16"/>
    <mergeCell ref="D16:E16"/>
    <mergeCell ref="F16:G16"/>
    <mergeCell ref="A12:B12"/>
    <mergeCell ref="D12:E12"/>
    <mergeCell ref="F12:G12"/>
    <mergeCell ref="A14:B14"/>
    <mergeCell ref="D14:E14"/>
    <mergeCell ref="F14:G14"/>
    <mergeCell ref="A10:B10"/>
    <mergeCell ref="D10:E10"/>
    <mergeCell ref="F10:G10"/>
    <mergeCell ref="A11:B11"/>
    <mergeCell ref="D11:E11"/>
    <mergeCell ref="F11:G11"/>
    <mergeCell ref="A8:B8"/>
    <mergeCell ref="D8:E8"/>
    <mergeCell ref="F8:G8"/>
    <mergeCell ref="A9:B9"/>
    <mergeCell ref="D9:E9"/>
    <mergeCell ref="F9:G9"/>
    <mergeCell ref="A5:G5"/>
    <mergeCell ref="A6:B6"/>
    <mergeCell ref="D6:E6"/>
    <mergeCell ref="F6:G6"/>
    <mergeCell ref="A7:B7"/>
    <mergeCell ref="D7:E7"/>
    <mergeCell ref="F7:G7"/>
    <mergeCell ref="A1:G1"/>
    <mergeCell ref="A2:B2"/>
    <mergeCell ref="D2:E2"/>
    <mergeCell ref="F2:G2"/>
    <mergeCell ref="A3:B4"/>
    <mergeCell ref="C3:C4"/>
    <mergeCell ref="D3:E4"/>
    <mergeCell ref="F3:G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CCEC8-43A1-45B2-ABEA-18E008FD4D34}">
  <dimension ref="A1:I28"/>
  <sheetViews>
    <sheetView topLeftCell="A13" zoomScaleNormal="100" workbookViewId="0">
      <selection activeCell="F25" sqref="F25:G25"/>
    </sheetView>
  </sheetViews>
  <sheetFormatPr defaultRowHeight="14.4" x14ac:dyDescent="0.3"/>
  <cols>
    <col min="2" max="2" width="31.77734375" customWidth="1"/>
  </cols>
  <sheetData>
    <row r="1" spans="1:9" ht="40.799999999999997" customHeight="1" x14ac:dyDescent="0.3">
      <c r="A1" s="8" t="s">
        <v>30</v>
      </c>
      <c r="B1" s="8"/>
      <c r="C1" s="8"/>
      <c r="D1" s="8"/>
      <c r="E1" s="8"/>
      <c r="F1" s="8"/>
      <c r="G1" s="8"/>
      <c r="H1" s="1"/>
      <c r="I1" s="3"/>
    </row>
    <row r="2" spans="1:9" ht="16.2" thickBot="1" x14ac:dyDescent="0.35">
      <c r="A2" s="9" t="s">
        <v>0</v>
      </c>
      <c r="B2" s="9"/>
      <c r="C2" s="2"/>
      <c r="D2" s="11"/>
      <c r="E2" s="11"/>
      <c r="F2" s="11"/>
      <c r="G2" s="11"/>
      <c r="H2" s="1"/>
      <c r="I2" s="3"/>
    </row>
    <row r="3" spans="1:9" ht="15.6" x14ac:dyDescent="0.3">
      <c r="A3" s="12"/>
      <c r="B3" s="13"/>
      <c r="C3" s="16" t="s">
        <v>1</v>
      </c>
      <c r="D3" s="12" t="s">
        <v>2</v>
      </c>
      <c r="E3" s="13"/>
      <c r="F3" s="18" t="s">
        <v>3</v>
      </c>
      <c r="G3" s="19"/>
      <c r="H3" s="1"/>
      <c r="I3" s="3"/>
    </row>
    <row r="4" spans="1:9" ht="16.2" thickBot="1" x14ac:dyDescent="0.35">
      <c r="A4" s="14"/>
      <c r="B4" s="15"/>
      <c r="C4" s="17"/>
      <c r="D4" s="14"/>
      <c r="E4" s="15"/>
      <c r="F4" s="20"/>
      <c r="G4" s="21"/>
      <c r="H4" s="1"/>
      <c r="I4" s="3"/>
    </row>
    <row r="5" spans="1:9" ht="16.2" thickBot="1" x14ac:dyDescent="0.35">
      <c r="A5" s="22" t="s">
        <v>4</v>
      </c>
      <c r="B5" s="23"/>
      <c r="C5" s="23"/>
      <c r="D5" s="23"/>
      <c r="E5" s="23"/>
      <c r="F5" s="23"/>
      <c r="G5" s="24"/>
      <c r="H5" s="1"/>
      <c r="I5" s="3"/>
    </row>
    <row r="6" spans="1:9" ht="16.2" thickBot="1" x14ac:dyDescent="0.35">
      <c r="A6" s="26" t="s">
        <v>5</v>
      </c>
      <c r="B6" s="27"/>
      <c r="C6" s="36">
        <f>C7+C8+C9+C10</f>
        <v>3062</v>
      </c>
      <c r="D6" s="37">
        <f>D7+D8+D9+D10</f>
        <v>697.3</v>
      </c>
      <c r="E6" s="38"/>
      <c r="F6" s="37">
        <f>D6/C6*100</f>
        <v>22.772697583278902</v>
      </c>
      <c r="G6" s="38"/>
      <c r="H6" s="1"/>
      <c r="I6" s="3"/>
    </row>
    <row r="7" spans="1:9" ht="16.2" thickBot="1" x14ac:dyDescent="0.35">
      <c r="A7" s="26" t="s">
        <v>6</v>
      </c>
      <c r="B7" s="27"/>
      <c r="C7" s="36">
        <v>265.89999999999998</v>
      </c>
      <c r="D7" s="37">
        <v>45.8</v>
      </c>
      <c r="E7" s="38"/>
      <c r="F7" s="37">
        <f t="shared" ref="F7:F12" si="0">D7/C7*100</f>
        <v>17.224520496427228</v>
      </c>
      <c r="G7" s="38"/>
      <c r="H7" s="1"/>
      <c r="I7" s="3"/>
    </row>
    <row r="8" spans="1:9" ht="34.200000000000003" customHeight="1" thickBot="1" x14ac:dyDescent="0.35">
      <c r="A8" s="31" t="s">
        <v>7</v>
      </c>
      <c r="B8" s="32"/>
      <c r="C8" s="36">
        <v>1569.7</v>
      </c>
      <c r="D8" s="37">
        <v>372.4</v>
      </c>
      <c r="E8" s="38"/>
      <c r="F8" s="37">
        <f t="shared" si="0"/>
        <v>23.72427852455883</v>
      </c>
      <c r="G8" s="38"/>
      <c r="H8" s="1"/>
      <c r="I8" s="3"/>
    </row>
    <row r="9" spans="1:9" ht="16.2" thickBot="1" x14ac:dyDescent="0.35">
      <c r="A9" s="26" t="s">
        <v>8</v>
      </c>
      <c r="B9" s="27"/>
      <c r="C9" s="36">
        <v>93.9</v>
      </c>
      <c r="D9" s="37">
        <v>197.6</v>
      </c>
      <c r="E9" s="38"/>
      <c r="F9" s="37">
        <f t="shared" si="0"/>
        <v>210.43663471778484</v>
      </c>
      <c r="G9" s="38"/>
      <c r="H9" s="1"/>
      <c r="I9" s="3"/>
    </row>
    <row r="10" spans="1:9" ht="16.2" thickBot="1" x14ac:dyDescent="0.35">
      <c r="A10" s="26" t="s">
        <v>9</v>
      </c>
      <c r="B10" s="27"/>
      <c r="C10" s="36">
        <v>1132.5</v>
      </c>
      <c r="D10" s="37">
        <v>81.5</v>
      </c>
      <c r="E10" s="38"/>
      <c r="F10" s="37">
        <f t="shared" si="0"/>
        <v>7.1964679911699774</v>
      </c>
      <c r="G10" s="38"/>
      <c r="H10" s="1"/>
      <c r="I10" s="3"/>
    </row>
    <row r="11" spans="1:9" ht="16.2" thickBot="1" x14ac:dyDescent="0.35">
      <c r="A11" s="26" t="s">
        <v>10</v>
      </c>
      <c r="B11" s="27"/>
      <c r="C11" s="36">
        <v>5201.3999999999996</v>
      </c>
      <c r="D11" s="37">
        <v>1300.4000000000001</v>
      </c>
      <c r="E11" s="38"/>
      <c r="F11" s="37">
        <f t="shared" si="0"/>
        <v>25.000961279655481</v>
      </c>
      <c r="G11" s="38"/>
      <c r="H11" s="1"/>
      <c r="I11" s="3"/>
    </row>
    <row r="12" spans="1:9" ht="16.2" thickBot="1" x14ac:dyDescent="0.35">
      <c r="A12" s="26" t="s">
        <v>11</v>
      </c>
      <c r="B12" s="27"/>
      <c r="C12" s="36">
        <f>C6+C11</f>
        <v>8263.4</v>
      </c>
      <c r="D12" s="37">
        <f>D6+D11</f>
        <v>1997.7</v>
      </c>
      <c r="E12" s="38"/>
      <c r="F12" s="37">
        <f t="shared" si="0"/>
        <v>24.175278940871799</v>
      </c>
      <c r="G12" s="38"/>
      <c r="H12" s="1"/>
      <c r="I12" s="3"/>
    </row>
    <row r="13" spans="1:9" ht="16.2" thickBot="1" x14ac:dyDescent="0.35">
      <c r="A13" s="5"/>
      <c r="H13" s="1"/>
      <c r="I13" s="3"/>
    </row>
    <row r="14" spans="1:9" ht="16.2" thickBot="1" x14ac:dyDescent="0.35">
      <c r="A14" s="25" t="s">
        <v>12</v>
      </c>
      <c r="B14" s="33"/>
      <c r="C14" s="36">
        <v>1927.8</v>
      </c>
      <c r="D14" s="39">
        <v>376.2</v>
      </c>
      <c r="E14" s="40"/>
      <c r="F14" s="39">
        <f>D14/C14*100</f>
        <v>19.514472455648928</v>
      </c>
      <c r="G14" s="40"/>
      <c r="H14" s="1"/>
      <c r="I14" s="3"/>
    </row>
    <row r="15" spans="1:9" ht="16.2" thickBot="1" x14ac:dyDescent="0.35">
      <c r="A15" s="26" t="s">
        <v>13</v>
      </c>
      <c r="B15" s="27"/>
      <c r="C15" s="36">
        <v>92.3</v>
      </c>
      <c r="D15" s="37">
        <v>10.5</v>
      </c>
      <c r="E15" s="38"/>
      <c r="F15" s="39">
        <f t="shared" ref="F15:F22" si="1">D15/C15*100</f>
        <v>11.375947995666307</v>
      </c>
      <c r="G15" s="40"/>
      <c r="H15" s="1"/>
      <c r="I15" s="3"/>
    </row>
    <row r="16" spans="1:9" ht="16.2" thickBot="1" x14ac:dyDescent="0.35">
      <c r="A16" s="26" t="s">
        <v>14</v>
      </c>
      <c r="B16" s="27"/>
      <c r="C16" s="36">
        <v>1921.3</v>
      </c>
      <c r="D16" s="37">
        <v>465.3</v>
      </c>
      <c r="E16" s="38"/>
      <c r="F16" s="39">
        <f t="shared" si="1"/>
        <v>24.217977411127883</v>
      </c>
      <c r="G16" s="40"/>
      <c r="H16" s="1"/>
      <c r="I16" s="3"/>
    </row>
    <row r="17" spans="1:9" ht="16.2" thickBot="1" x14ac:dyDescent="0.35">
      <c r="A17" s="26" t="s">
        <v>15</v>
      </c>
      <c r="B17" s="27"/>
      <c r="C17" s="36">
        <v>1601.7</v>
      </c>
      <c r="D17" s="37">
        <v>255.2</v>
      </c>
      <c r="E17" s="38"/>
      <c r="F17" s="39">
        <f t="shared" si="1"/>
        <v>15.933071111943558</v>
      </c>
      <c r="G17" s="40"/>
      <c r="H17" s="1"/>
      <c r="I17" s="3"/>
    </row>
    <row r="18" spans="1:9" ht="16.2" thickBot="1" x14ac:dyDescent="0.35">
      <c r="A18" s="26" t="s">
        <v>16</v>
      </c>
      <c r="B18" s="27"/>
      <c r="C18" s="36">
        <v>1872.6</v>
      </c>
      <c r="D18" s="37">
        <v>462.2</v>
      </c>
      <c r="E18" s="38"/>
      <c r="F18" s="39">
        <f t="shared" si="1"/>
        <v>24.682259959414719</v>
      </c>
      <c r="G18" s="40"/>
      <c r="H18" s="1"/>
      <c r="I18" s="3"/>
    </row>
    <row r="19" spans="1:9" ht="16.2" thickBot="1" x14ac:dyDescent="0.35">
      <c r="A19" s="26" t="s">
        <v>17</v>
      </c>
      <c r="B19" s="27"/>
      <c r="C19" s="36">
        <v>0</v>
      </c>
      <c r="D19" s="37">
        <v>0</v>
      </c>
      <c r="E19" s="38"/>
      <c r="F19" s="39">
        <v>0</v>
      </c>
      <c r="G19" s="40"/>
      <c r="H19" s="1"/>
      <c r="I19" s="3"/>
    </row>
    <row r="20" spans="1:9" ht="16.2" thickBot="1" x14ac:dyDescent="0.35">
      <c r="A20" s="26" t="s">
        <v>18</v>
      </c>
      <c r="B20" s="27"/>
      <c r="C20" s="36">
        <v>775.2</v>
      </c>
      <c r="D20" s="37"/>
      <c r="E20" s="38"/>
      <c r="F20" s="39">
        <f t="shared" si="1"/>
        <v>0</v>
      </c>
      <c r="G20" s="40"/>
      <c r="H20" s="1"/>
      <c r="I20" s="3"/>
    </row>
    <row r="21" spans="1:9" ht="16.2" thickBot="1" x14ac:dyDescent="0.35">
      <c r="A21" s="26" t="s">
        <v>19</v>
      </c>
      <c r="B21" s="27"/>
      <c r="C21" s="36">
        <v>72.5</v>
      </c>
      <c r="D21" s="37"/>
      <c r="E21" s="38"/>
      <c r="F21" s="39">
        <f t="shared" si="1"/>
        <v>0</v>
      </c>
      <c r="G21" s="40"/>
      <c r="H21" s="1"/>
      <c r="I21" s="3"/>
    </row>
    <row r="22" spans="1:9" ht="16.2" thickBot="1" x14ac:dyDescent="0.35">
      <c r="A22" s="26" t="s">
        <v>20</v>
      </c>
      <c r="B22" s="27"/>
      <c r="C22" s="36">
        <f>C14+C15+C16+C17+C18+C19+C20+C21</f>
        <v>8263.3999999999978</v>
      </c>
      <c r="D22" s="37">
        <f>SUM(D14:D21)</f>
        <v>1569.4</v>
      </c>
      <c r="E22" s="38"/>
      <c r="F22" s="39">
        <f t="shared" si="1"/>
        <v>18.992182394655959</v>
      </c>
      <c r="G22" s="40"/>
      <c r="H22" s="1"/>
      <c r="I22" s="3"/>
    </row>
    <row r="23" spans="1:9" ht="16.2" thickBot="1" x14ac:dyDescent="0.35">
      <c r="A23" s="6" t="s">
        <v>21</v>
      </c>
      <c r="C23" s="36"/>
      <c r="D23" s="37">
        <f>D12-D22</f>
        <v>428.29999999999995</v>
      </c>
      <c r="E23" s="38"/>
      <c r="F23" s="37"/>
      <c r="G23" s="38"/>
      <c r="H23" s="1"/>
      <c r="I23" s="3"/>
    </row>
    <row r="24" spans="1:9" ht="52.8" customHeight="1" thickBot="1" x14ac:dyDescent="0.35">
      <c r="A24" s="30" t="s">
        <v>22</v>
      </c>
      <c r="B24" s="34"/>
      <c r="C24" s="7"/>
      <c r="D24" s="28"/>
      <c r="E24" s="29"/>
      <c r="F24" s="28"/>
      <c r="G24" s="29"/>
      <c r="H24" s="1"/>
      <c r="I24" s="3"/>
    </row>
    <row r="25" spans="1:9" ht="39.6" customHeight="1" thickBot="1" x14ac:dyDescent="0.35">
      <c r="A25" s="31" t="s">
        <v>23</v>
      </c>
      <c r="B25" s="32"/>
      <c r="C25" s="4"/>
      <c r="D25" s="28">
        <v>428.3</v>
      </c>
      <c r="E25" s="29"/>
      <c r="F25" s="28"/>
      <c r="G25" s="29"/>
      <c r="H25" s="1"/>
      <c r="I25" s="3"/>
    </row>
    <row r="26" spans="1:9" ht="39.6" customHeight="1" thickBot="1" x14ac:dyDescent="0.35">
      <c r="A26" s="31" t="s">
        <v>24</v>
      </c>
      <c r="B26" s="32"/>
      <c r="C26" s="4">
        <v>-8263.4</v>
      </c>
      <c r="D26" s="28">
        <v>-1997.7</v>
      </c>
      <c r="E26" s="29"/>
      <c r="F26" s="28"/>
      <c r="G26" s="29"/>
      <c r="H26" s="1"/>
      <c r="I26" s="3"/>
    </row>
    <row r="27" spans="1:9" ht="16.2" thickBot="1" x14ac:dyDescent="0.35">
      <c r="A27" s="26" t="s">
        <v>25</v>
      </c>
      <c r="B27" s="27"/>
      <c r="C27" s="4">
        <v>8263.4</v>
      </c>
      <c r="D27" s="28">
        <v>1569.4</v>
      </c>
      <c r="E27" s="29"/>
      <c r="F27" s="28"/>
      <c r="G27" s="29"/>
      <c r="H27" s="1"/>
      <c r="I27" s="3"/>
    </row>
    <row r="28" spans="1:9" x14ac:dyDescent="0.3">
      <c r="A28" s="2"/>
      <c r="B28" s="35"/>
      <c r="C28" s="35"/>
      <c r="D28" s="35"/>
      <c r="E28" s="35"/>
      <c r="F28" s="35"/>
      <c r="G28" s="10"/>
      <c r="H28" s="10"/>
      <c r="I28" s="3"/>
    </row>
  </sheetData>
  <mergeCells count="74">
    <mergeCell ref="B28:D28"/>
    <mergeCell ref="E28:F28"/>
    <mergeCell ref="G28:H28"/>
    <mergeCell ref="A26:B26"/>
    <mergeCell ref="D26:E26"/>
    <mergeCell ref="F26:G26"/>
    <mergeCell ref="A27:B27"/>
    <mergeCell ref="D27:E27"/>
    <mergeCell ref="F27:G27"/>
    <mergeCell ref="D23:E23"/>
    <mergeCell ref="F23:G23"/>
    <mergeCell ref="A24:B24"/>
    <mergeCell ref="D24:E24"/>
    <mergeCell ref="F24:G24"/>
    <mergeCell ref="A25:B25"/>
    <mergeCell ref="D25:E25"/>
    <mergeCell ref="F25:G25"/>
    <mergeCell ref="A21:B21"/>
    <mergeCell ref="D21:E21"/>
    <mergeCell ref="F21:G21"/>
    <mergeCell ref="A22:B22"/>
    <mergeCell ref="D22:E22"/>
    <mergeCell ref="F22:G22"/>
    <mergeCell ref="A19:B19"/>
    <mergeCell ref="D19:E19"/>
    <mergeCell ref="F19:G19"/>
    <mergeCell ref="A20:B20"/>
    <mergeCell ref="D20:E20"/>
    <mergeCell ref="F20:G20"/>
    <mergeCell ref="A17:B17"/>
    <mergeCell ref="D17:E17"/>
    <mergeCell ref="F17:G17"/>
    <mergeCell ref="A18:B18"/>
    <mergeCell ref="D18:E18"/>
    <mergeCell ref="F18:G18"/>
    <mergeCell ref="A15:B15"/>
    <mergeCell ref="D15:E15"/>
    <mergeCell ref="F15:G15"/>
    <mergeCell ref="A16:B16"/>
    <mergeCell ref="D16:E16"/>
    <mergeCell ref="F16:G16"/>
    <mergeCell ref="A12:B12"/>
    <mergeCell ref="D12:E12"/>
    <mergeCell ref="F12:G12"/>
    <mergeCell ref="A14:B14"/>
    <mergeCell ref="D14:E14"/>
    <mergeCell ref="F14:G14"/>
    <mergeCell ref="A10:B10"/>
    <mergeCell ref="D10:E10"/>
    <mergeCell ref="F10:G10"/>
    <mergeCell ref="A11:B11"/>
    <mergeCell ref="D11:E11"/>
    <mergeCell ref="F11:G11"/>
    <mergeCell ref="A8:B8"/>
    <mergeCell ref="D8:E8"/>
    <mergeCell ref="F8:G8"/>
    <mergeCell ref="A9:B9"/>
    <mergeCell ref="D9:E9"/>
    <mergeCell ref="F9:G9"/>
    <mergeCell ref="A5:G5"/>
    <mergeCell ref="A6:B6"/>
    <mergeCell ref="D6:E6"/>
    <mergeCell ref="F6:G6"/>
    <mergeCell ref="A7:B7"/>
    <mergeCell ref="D7:E7"/>
    <mergeCell ref="F7:G7"/>
    <mergeCell ref="A1:G1"/>
    <mergeCell ref="A2:B2"/>
    <mergeCell ref="D2:E2"/>
    <mergeCell ref="F2:G2"/>
    <mergeCell ref="A3:B4"/>
    <mergeCell ref="C3:C4"/>
    <mergeCell ref="D3:E4"/>
    <mergeCell ref="F3:G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2DC53-53C9-4078-B26E-45D9D5E78120}">
  <dimension ref="A1:I28"/>
  <sheetViews>
    <sheetView tabSelected="1" topLeftCell="A10" zoomScaleNormal="100" workbookViewId="0">
      <selection activeCell="F25" sqref="F25:G25"/>
    </sheetView>
  </sheetViews>
  <sheetFormatPr defaultRowHeight="14.4" x14ac:dyDescent="0.3"/>
  <cols>
    <col min="2" max="2" width="31.77734375" customWidth="1"/>
  </cols>
  <sheetData>
    <row r="1" spans="1:9" ht="40.799999999999997" customHeight="1" x14ac:dyDescent="0.3">
      <c r="A1" s="8" t="s">
        <v>31</v>
      </c>
      <c r="B1" s="8"/>
      <c r="C1" s="8"/>
      <c r="D1" s="8"/>
      <c r="E1" s="8"/>
      <c r="F1" s="8"/>
      <c r="G1" s="8"/>
      <c r="H1" s="1"/>
      <c r="I1" s="3"/>
    </row>
    <row r="2" spans="1:9" ht="16.2" thickBot="1" x14ac:dyDescent="0.35">
      <c r="A2" s="9" t="s">
        <v>0</v>
      </c>
      <c r="B2" s="9"/>
      <c r="C2" s="2"/>
      <c r="D2" s="11"/>
      <c r="E2" s="11"/>
      <c r="F2" s="11"/>
      <c r="G2" s="11"/>
      <c r="H2" s="1"/>
      <c r="I2" s="3"/>
    </row>
    <row r="3" spans="1:9" ht="15.6" x14ac:dyDescent="0.3">
      <c r="A3" s="12"/>
      <c r="B3" s="13"/>
      <c r="C3" s="16" t="s">
        <v>1</v>
      </c>
      <c r="D3" s="12" t="s">
        <v>2</v>
      </c>
      <c r="E3" s="13"/>
      <c r="F3" s="18" t="s">
        <v>3</v>
      </c>
      <c r="G3" s="19"/>
      <c r="H3" s="1"/>
      <c r="I3" s="3"/>
    </row>
    <row r="4" spans="1:9" ht="16.2" thickBot="1" x14ac:dyDescent="0.35">
      <c r="A4" s="14"/>
      <c r="B4" s="15"/>
      <c r="C4" s="17"/>
      <c r="D4" s="14"/>
      <c r="E4" s="15"/>
      <c r="F4" s="20"/>
      <c r="G4" s="21"/>
      <c r="H4" s="1"/>
      <c r="I4" s="3"/>
    </row>
    <row r="5" spans="1:9" ht="16.2" thickBot="1" x14ac:dyDescent="0.35">
      <c r="A5" s="22" t="s">
        <v>4</v>
      </c>
      <c r="B5" s="23"/>
      <c r="C5" s="23"/>
      <c r="D5" s="23"/>
      <c r="E5" s="23"/>
      <c r="F5" s="23"/>
      <c r="G5" s="24"/>
      <c r="H5" s="1"/>
      <c r="I5" s="3"/>
    </row>
    <row r="6" spans="1:9" ht="16.2" thickBot="1" x14ac:dyDescent="0.35">
      <c r="A6" s="26" t="s">
        <v>5</v>
      </c>
      <c r="B6" s="27"/>
      <c r="C6" s="36">
        <f>C7+C8+C9+C10</f>
        <v>3062</v>
      </c>
      <c r="D6" s="37">
        <f>D7+D8+D9+D10</f>
        <v>1242.3</v>
      </c>
      <c r="E6" s="38"/>
      <c r="F6" s="37">
        <f>D6/C6*100</f>
        <v>40.571521881123445</v>
      </c>
      <c r="G6" s="38"/>
      <c r="H6" s="1"/>
      <c r="I6" s="3"/>
    </row>
    <row r="7" spans="1:9" ht="16.2" thickBot="1" x14ac:dyDescent="0.35">
      <c r="A7" s="26" t="s">
        <v>6</v>
      </c>
      <c r="B7" s="27"/>
      <c r="C7" s="36">
        <v>265.89999999999998</v>
      </c>
      <c r="D7" s="37">
        <v>116.5</v>
      </c>
      <c r="E7" s="38"/>
      <c r="F7" s="37">
        <f t="shared" ref="F7:F12" si="0">D7/C7*100</f>
        <v>43.813463708160967</v>
      </c>
      <c r="G7" s="38"/>
      <c r="H7" s="1"/>
      <c r="I7" s="3"/>
    </row>
    <row r="8" spans="1:9" ht="34.200000000000003" customHeight="1" thickBot="1" x14ac:dyDescent="0.35">
      <c r="A8" s="31" t="s">
        <v>7</v>
      </c>
      <c r="B8" s="32"/>
      <c r="C8" s="36">
        <v>1569.7</v>
      </c>
      <c r="D8" s="37">
        <v>781.4</v>
      </c>
      <c r="E8" s="38"/>
      <c r="F8" s="37">
        <f t="shared" si="0"/>
        <v>49.780212779512006</v>
      </c>
      <c r="G8" s="38"/>
      <c r="H8" s="1"/>
      <c r="I8" s="3"/>
    </row>
    <row r="9" spans="1:9" ht="16.2" thickBot="1" x14ac:dyDescent="0.35">
      <c r="A9" s="26" t="s">
        <v>8</v>
      </c>
      <c r="B9" s="27"/>
      <c r="C9" s="36">
        <v>93.9</v>
      </c>
      <c r="D9" s="37">
        <v>240.6</v>
      </c>
      <c r="E9" s="38"/>
      <c r="F9" s="37">
        <f t="shared" si="0"/>
        <v>256.23003194888179</v>
      </c>
      <c r="G9" s="38"/>
      <c r="H9" s="1"/>
      <c r="I9" s="3"/>
    </row>
    <row r="10" spans="1:9" ht="16.2" thickBot="1" x14ac:dyDescent="0.35">
      <c r="A10" s="26" t="s">
        <v>9</v>
      </c>
      <c r="B10" s="27"/>
      <c r="C10" s="36">
        <v>1132.5</v>
      </c>
      <c r="D10" s="37">
        <v>103.8</v>
      </c>
      <c r="E10" s="38"/>
      <c r="F10" s="37">
        <f t="shared" si="0"/>
        <v>9.1655629139072836</v>
      </c>
      <c r="G10" s="38"/>
      <c r="H10" s="1"/>
      <c r="I10" s="3"/>
    </row>
    <row r="11" spans="1:9" ht="16.2" thickBot="1" x14ac:dyDescent="0.35">
      <c r="A11" s="26" t="s">
        <v>10</v>
      </c>
      <c r="B11" s="27"/>
      <c r="C11" s="36">
        <v>8570.2999999999993</v>
      </c>
      <c r="D11" s="37">
        <v>2600.6999999999998</v>
      </c>
      <c r="E11" s="38"/>
      <c r="F11" s="37">
        <f t="shared" si="0"/>
        <v>30.34549549023955</v>
      </c>
      <c r="G11" s="38"/>
      <c r="H11" s="1"/>
      <c r="I11" s="3"/>
    </row>
    <row r="12" spans="1:9" ht="16.2" thickBot="1" x14ac:dyDescent="0.35">
      <c r="A12" s="26" t="s">
        <v>11</v>
      </c>
      <c r="B12" s="27"/>
      <c r="C12" s="36">
        <f>C6+C11</f>
        <v>11632.3</v>
      </c>
      <c r="D12" s="37">
        <f>D6+D11</f>
        <v>3843</v>
      </c>
      <c r="E12" s="38"/>
      <c r="F12" s="37">
        <f t="shared" si="0"/>
        <v>33.037318501070295</v>
      </c>
      <c r="G12" s="38"/>
      <c r="H12" s="1"/>
      <c r="I12" s="3"/>
    </row>
    <row r="13" spans="1:9" ht="16.2" thickBot="1" x14ac:dyDescent="0.35">
      <c r="A13" s="5"/>
      <c r="H13" s="1"/>
      <c r="I13" s="3"/>
    </row>
    <row r="14" spans="1:9" ht="16.2" thickBot="1" x14ac:dyDescent="0.35">
      <c r="A14" s="25" t="s">
        <v>12</v>
      </c>
      <c r="B14" s="33"/>
      <c r="C14" s="36">
        <v>1998.2</v>
      </c>
      <c r="D14" s="39">
        <v>976.4</v>
      </c>
      <c r="E14" s="40"/>
      <c r="F14" s="39">
        <f>D14/C14*100</f>
        <v>48.863977579821835</v>
      </c>
      <c r="G14" s="40"/>
      <c r="H14" s="1"/>
      <c r="I14" s="3"/>
    </row>
    <row r="15" spans="1:9" ht="16.2" thickBot="1" x14ac:dyDescent="0.35">
      <c r="A15" s="26" t="s">
        <v>13</v>
      </c>
      <c r="B15" s="27"/>
      <c r="C15" s="36">
        <v>92.3</v>
      </c>
      <c r="D15" s="37">
        <v>33.799999999999997</v>
      </c>
      <c r="E15" s="38"/>
      <c r="F15" s="39">
        <f t="shared" ref="F15:F22" si="1">D15/C15*100</f>
        <v>36.619718309859152</v>
      </c>
      <c r="G15" s="40"/>
      <c r="H15" s="1"/>
      <c r="I15" s="3"/>
    </row>
    <row r="16" spans="1:9" ht="16.2" thickBot="1" x14ac:dyDescent="0.35">
      <c r="A16" s="26" t="s">
        <v>14</v>
      </c>
      <c r="B16" s="27"/>
      <c r="C16" s="36">
        <v>1943.9</v>
      </c>
      <c r="D16" s="37">
        <v>974.2</v>
      </c>
      <c r="E16" s="38"/>
      <c r="F16" s="39">
        <f t="shared" si="1"/>
        <v>50.115746694788832</v>
      </c>
      <c r="G16" s="40"/>
      <c r="H16" s="1"/>
      <c r="I16" s="3"/>
    </row>
    <row r="17" spans="1:9" ht="16.2" thickBot="1" x14ac:dyDescent="0.35">
      <c r="A17" s="26" t="s">
        <v>15</v>
      </c>
      <c r="B17" s="27"/>
      <c r="C17" s="36">
        <v>1601.7</v>
      </c>
      <c r="D17" s="37">
        <v>397.6</v>
      </c>
      <c r="E17" s="38"/>
      <c r="F17" s="39">
        <f t="shared" si="1"/>
        <v>24.823624898545297</v>
      </c>
      <c r="G17" s="40"/>
      <c r="H17" s="1"/>
      <c r="I17" s="3"/>
    </row>
    <row r="18" spans="1:9" ht="16.2" thickBot="1" x14ac:dyDescent="0.35">
      <c r="A18" s="26" t="s">
        <v>16</v>
      </c>
      <c r="B18" s="27"/>
      <c r="C18" s="36">
        <v>5148.5</v>
      </c>
      <c r="D18" s="37">
        <v>866.7</v>
      </c>
      <c r="E18" s="38"/>
      <c r="F18" s="39">
        <f t="shared" si="1"/>
        <v>16.834029328930757</v>
      </c>
      <c r="G18" s="40"/>
      <c r="H18" s="1"/>
      <c r="I18" s="3"/>
    </row>
    <row r="19" spans="1:9" ht="16.2" thickBot="1" x14ac:dyDescent="0.35">
      <c r="A19" s="26" t="s">
        <v>17</v>
      </c>
      <c r="B19" s="27"/>
      <c r="C19" s="36">
        <v>0</v>
      </c>
      <c r="D19" s="37">
        <v>0</v>
      </c>
      <c r="E19" s="38"/>
      <c r="F19" s="39">
        <v>0</v>
      </c>
      <c r="G19" s="40"/>
      <c r="H19" s="1"/>
      <c r="I19" s="3"/>
    </row>
    <row r="20" spans="1:9" ht="16.2" thickBot="1" x14ac:dyDescent="0.35">
      <c r="A20" s="26" t="s">
        <v>18</v>
      </c>
      <c r="B20" s="27"/>
      <c r="C20" s="36">
        <v>775.2</v>
      </c>
      <c r="D20" s="37"/>
      <c r="E20" s="38"/>
      <c r="F20" s="39">
        <f t="shared" si="1"/>
        <v>0</v>
      </c>
      <c r="G20" s="40"/>
      <c r="H20" s="1"/>
      <c r="I20" s="3"/>
    </row>
    <row r="21" spans="1:9" ht="16.2" thickBot="1" x14ac:dyDescent="0.35">
      <c r="A21" s="26" t="s">
        <v>19</v>
      </c>
      <c r="B21" s="27"/>
      <c r="C21" s="36">
        <v>72.5</v>
      </c>
      <c r="D21" s="37"/>
      <c r="E21" s="38"/>
      <c r="F21" s="39">
        <f t="shared" si="1"/>
        <v>0</v>
      </c>
      <c r="G21" s="40"/>
      <c r="H21" s="1"/>
      <c r="I21" s="3"/>
    </row>
    <row r="22" spans="1:9" ht="16.2" thickBot="1" x14ac:dyDescent="0.35">
      <c r="A22" s="26" t="s">
        <v>20</v>
      </c>
      <c r="B22" s="27"/>
      <c r="C22" s="36">
        <f>C14+C15+C16+C17+C18+C19+C20+C21</f>
        <v>11632.300000000001</v>
      </c>
      <c r="D22" s="37">
        <f>SUM(D14:D21)</f>
        <v>3248.7</v>
      </c>
      <c r="E22" s="38"/>
      <c r="F22" s="39">
        <f t="shared" si="1"/>
        <v>27.928268700085102</v>
      </c>
      <c r="G22" s="40"/>
      <c r="H22" s="1"/>
      <c r="I22" s="3"/>
    </row>
    <row r="23" spans="1:9" ht="16.2" thickBot="1" x14ac:dyDescent="0.35">
      <c r="A23" s="6" t="s">
        <v>21</v>
      </c>
      <c r="C23" s="36"/>
      <c r="D23" s="37">
        <f>D12-D22</f>
        <v>594.30000000000018</v>
      </c>
      <c r="E23" s="38"/>
      <c r="F23" s="37"/>
      <c r="G23" s="38"/>
      <c r="H23" s="1"/>
      <c r="I23" s="3"/>
    </row>
    <row r="24" spans="1:9" ht="52.8" customHeight="1" thickBot="1" x14ac:dyDescent="0.35">
      <c r="A24" s="30" t="s">
        <v>22</v>
      </c>
      <c r="B24" s="34"/>
      <c r="C24" s="7"/>
      <c r="D24" s="28"/>
      <c r="E24" s="29"/>
      <c r="F24" s="28"/>
      <c r="G24" s="29"/>
      <c r="H24" s="1"/>
      <c r="I24" s="3"/>
    </row>
    <row r="25" spans="1:9" ht="39.6" customHeight="1" thickBot="1" x14ac:dyDescent="0.35">
      <c r="A25" s="31" t="s">
        <v>23</v>
      </c>
      <c r="B25" s="32"/>
      <c r="C25" s="4"/>
      <c r="D25" s="28">
        <v>594.29999999999995</v>
      </c>
      <c r="E25" s="29"/>
      <c r="F25" s="28"/>
      <c r="G25" s="29"/>
      <c r="H25" s="1"/>
      <c r="I25" s="3"/>
    </row>
    <row r="26" spans="1:9" ht="39.6" customHeight="1" thickBot="1" x14ac:dyDescent="0.35">
      <c r="A26" s="31" t="s">
        <v>24</v>
      </c>
      <c r="B26" s="32"/>
      <c r="C26" s="4">
        <v>-11632.3</v>
      </c>
      <c r="D26" s="28">
        <v>-3843</v>
      </c>
      <c r="E26" s="29"/>
      <c r="F26" s="28"/>
      <c r="G26" s="29"/>
      <c r="H26" s="1"/>
      <c r="I26" s="3"/>
    </row>
    <row r="27" spans="1:9" ht="16.2" thickBot="1" x14ac:dyDescent="0.35">
      <c r="A27" s="26" t="s">
        <v>25</v>
      </c>
      <c r="B27" s="27"/>
      <c r="C27" s="4">
        <v>11632.3</v>
      </c>
      <c r="D27" s="28">
        <v>3248.7</v>
      </c>
      <c r="E27" s="29"/>
      <c r="F27" s="28"/>
      <c r="G27" s="29"/>
      <c r="H27" s="1"/>
      <c r="I27" s="3"/>
    </row>
    <row r="28" spans="1:9" x14ac:dyDescent="0.3">
      <c r="A28" s="2"/>
      <c r="B28" s="35"/>
      <c r="C28" s="35"/>
      <c r="D28" s="35"/>
      <c r="E28" s="35"/>
      <c r="F28" s="35"/>
      <c r="G28" s="10"/>
      <c r="H28" s="10"/>
      <c r="I28" s="3"/>
    </row>
  </sheetData>
  <mergeCells count="74">
    <mergeCell ref="B28:D28"/>
    <mergeCell ref="E28:F28"/>
    <mergeCell ref="G28:H28"/>
    <mergeCell ref="A26:B26"/>
    <mergeCell ref="D26:E26"/>
    <mergeCell ref="F26:G26"/>
    <mergeCell ref="A27:B27"/>
    <mergeCell ref="D27:E27"/>
    <mergeCell ref="F27:G27"/>
    <mergeCell ref="D23:E23"/>
    <mergeCell ref="F23:G23"/>
    <mergeCell ref="A24:B24"/>
    <mergeCell ref="D24:E24"/>
    <mergeCell ref="F24:G24"/>
    <mergeCell ref="A25:B25"/>
    <mergeCell ref="D25:E25"/>
    <mergeCell ref="F25:G25"/>
    <mergeCell ref="A21:B21"/>
    <mergeCell ref="D21:E21"/>
    <mergeCell ref="F21:G21"/>
    <mergeCell ref="A22:B22"/>
    <mergeCell ref="D22:E22"/>
    <mergeCell ref="F22:G22"/>
    <mergeCell ref="A19:B19"/>
    <mergeCell ref="D19:E19"/>
    <mergeCell ref="F19:G19"/>
    <mergeCell ref="A20:B20"/>
    <mergeCell ref="D20:E20"/>
    <mergeCell ref="F20:G20"/>
    <mergeCell ref="A17:B17"/>
    <mergeCell ref="D17:E17"/>
    <mergeCell ref="F17:G17"/>
    <mergeCell ref="A18:B18"/>
    <mergeCell ref="D18:E18"/>
    <mergeCell ref="F18:G18"/>
    <mergeCell ref="A15:B15"/>
    <mergeCell ref="D15:E15"/>
    <mergeCell ref="F15:G15"/>
    <mergeCell ref="A16:B16"/>
    <mergeCell ref="D16:E16"/>
    <mergeCell ref="F16:G16"/>
    <mergeCell ref="A12:B12"/>
    <mergeCell ref="D12:E12"/>
    <mergeCell ref="F12:G12"/>
    <mergeCell ref="A14:B14"/>
    <mergeCell ref="D14:E14"/>
    <mergeCell ref="F14:G14"/>
    <mergeCell ref="A10:B10"/>
    <mergeCell ref="D10:E10"/>
    <mergeCell ref="F10:G10"/>
    <mergeCell ref="A11:B11"/>
    <mergeCell ref="D11:E11"/>
    <mergeCell ref="F11:G11"/>
    <mergeCell ref="A8:B8"/>
    <mergeCell ref="D8:E8"/>
    <mergeCell ref="F8:G8"/>
    <mergeCell ref="A9:B9"/>
    <mergeCell ref="D9:E9"/>
    <mergeCell ref="F9:G9"/>
    <mergeCell ref="A5:G5"/>
    <mergeCell ref="A6:B6"/>
    <mergeCell ref="D6:E6"/>
    <mergeCell ref="F6:G6"/>
    <mergeCell ref="A7:B7"/>
    <mergeCell ref="D7:E7"/>
    <mergeCell ref="F7:G7"/>
    <mergeCell ref="A1:G1"/>
    <mergeCell ref="A2:B2"/>
    <mergeCell ref="D2:E2"/>
    <mergeCell ref="F2:G2"/>
    <mergeCell ref="A3:B4"/>
    <mergeCell ref="C3:C4"/>
    <mergeCell ref="D3:E4"/>
    <mergeCell ref="F3:G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Лист1 (2)</vt:lpstr>
      <vt:lpstr>Лист1 (3)</vt:lpstr>
      <vt:lpstr>Лист1 (4)</vt:lpstr>
      <vt:lpstr>Лист1 (5)</vt:lpstr>
      <vt:lpstr>Лист1 (6)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 централизованой бухгалтерии</dc:creator>
  <cp:lastModifiedBy>Бухгалтер централизованой бухгалтерии</cp:lastModifiedBy>
  <dcterms:created xsi:type="dcterms:W3CDTF">2021-09-09T08:02:04Z</dcterms:created>
  <dcterms:modified xsi:type="dcterms:W3CDTF">2021-09-09T09:09:31Z</dcterms:modified>
</cp:coreProperties>
</file>